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МЕНЮ на САЙТ ШКОЛЫ 2026\"/>
    </mc:Choice>
  </mc:AlternateContent>
  <xr:revisionPtr revIDLastSave="0" documentId="13_ncr:1_{76558F1E-93D2-41FB-9A2D-D46224A1EC1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5" i="1" l="1"/>
  <c r="H195" i="1"/>
  <c r="G195" i="1"/>
  <c r="J195" i="1"/>
  <c r="J186" i="1"/>
  <c r="J176" i="1"/>
  <c r="J147" i="1"/>
  <c r="I147" i="1"/>
  <c r="H147" i="1"/>
  <c r="G147" i="1"/>
  <c r="I128" i="1"/>
  <c r="H128" i="1"/>
  <c r="G128" i="1"/>
  <c r="J118" i="1"/>
  <c r="I118" i="1"/>
  <c r="H118" i="1"/>
  <c r="G118" i="1"/>
  <c r="I108" i="1"/>
  <c r="H108" i="1"/>
  <c r="G108" i="1"/>
  <c r="J108" i="1"/>
  <c r="F185" i="1" l="1"/>
  <c r="F176" i="1" l="1"/>
  <c r="J138" i="1" l="1"/>
  <c r="F80" i="1" l="1"/>
  <c r="F70" i="1"/>
  <c r="F13" i="1" l="1"/>
  <c r="L13" i="1" l="1"/>
  <c r="J13" i="1"/>
  <c r="I13" i="1"/>
  <c r="G13" i="1"/>
  <c r="F128" i="1" l="1"/>
  <c r="L128" i="1"/>
  <c r="B196" i="1" l="1"/>
  <c r="A196" i="1"/>
  <c r="L195" i="1"/>
  <c r="F195" i="1"/>
  <c r="F196" i="1" s="1"/>
  <c r="B186" i="1"/>
  <c r="A186" i="1"/>
  <c r="L185" i="1"/>
  <c r="I185" i="1"/>
  <c r="I196" i="1" s="1"/>
  <c r="H185" i="1"/>
  <c r="G185" i="1"/>
  <c r="G196" i="1" s="1"/>
  <c r="B177" i="1"/>
  <c r="A177" i="1"/>
  <c r="L176" i="1"/>
  <c r="I176" i="1"/>
  <c r="H176" i="1"/>
  <c r="G176" i="1"/>
  <c r="B167" i="1"/>
  <c r="A167" i="1"/>
  <c r="L166" i="1"/>
  <c r="J166" i="1"/>
  <c r="I166" i="1"/>
  <c r="I177" i="1" s="1"/>
  <c r="H166" i="1"/>
  <c r="H177" i="1" s="1"/>
  <c r="G166" i="1"/>
  <c r="G177" i="1" s="1"/>
  <c r="F166" i="1"/>
  <c r="B158" i="1"/>
  <c r="A158" i="1"/>
  <c r="L157" i="1"/>
  <c r="J157" i="1"/>
  <c r="I157" i="1"/>
  <c r="H157" i="1"/>
  <c r="H158" i="1" s="1"/>
  <c r="G157" i="1"/>
  <c r="G158" i="1" s="1"/>
  <c r="F157" i="1"/>
  <c r="B148" i="1"/>
  <c r="A148" i="1"/>
  <c r="L147" i="1"/>
  <c r="I158" i="1"/>
  <c r="F147" i="1"/>
  <c r="B139" i="1"/>
  <c r="A139" i="1"/>
  <c r="L138" i="1"/>
  <c r="L139" i="1" s="1"/>
  <c r="J139" i="1"/>
  <c r="I138" i="1"/>
  <c r="I139" i="1" s="1"/>
  <c r="H138" i="1"/>
  <c r="G138" i="1"/>
  <c r="G139" i="1" s="1"/>
  <c r="F138" i="1"/>
  <c r="B129" i="1"/>
  <c r="A129" i="1"/>
  <c r="B119" i="1"/>
  <c r="A119" i="1"/>
  <c r="L118" i="1"/>
  <c r="L119" i="1" s="1"/>
  <c r="J119" i="1"/>
  <c r="I119" i="1"/>
  <c r="H119" i="1"/>
  <c r="F118" i="1"/>
  <c r="B109" i="1"/>
  <c r="A109" i="1"/>
  <c r="G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I24" i="1" s="1"/>
  <c r="H23" i="1"/>
  <c r="G23" i="1"/>
  <c r="F23" i="1"/>
  <c r="B14" i="1"/>
  <c r="A14" i="1"/>
  <c r="H13" i="1"/>
  <c r="G100" i="1" l="1"/>
  <c r="H100" i="1"/>
  <c r="L196" i="1"/>
  <c r="J196" i="1"/>
  <c r="L177" i="1"/>
  <c r="J177" i="1"/>
  <c r="L158" i="1"/>
  <c r="F158" i="1"/>
  <c r="L100" i="1"/>
  <c r="I100" i="1"/>
  <c r="L81" i="1"/>
  <c r="J81" i="1"/>
  <c r="I81" i="1"/>
  <c r="G62" i="1"/>
  <c r="I62" i="1"/>
  <c r="J62" i="1"/>
  <c r="L43" i="1"/>
  <c r="H43" i="1"/>
  <c r="F43" i="1"/>
  <c r="F139" i="1"/>
  <c r="F100" i="1"/>
  <c r="F24" i="1"/>
  <c r="L24" i="1"/>
  <c r="J24" i="1"/>
  <c r="G43" i="1"/>
  <c r="H196" i="1"/>
  <c r="F177" i="1"/>
  <c r="J158" i="1"/>
  <c r="H139" i="1"/>
  <c r="F119" i="1"/>
  <c r="J100" i="1"/>
  <c r="H81" i="1"/>
  <c r="G81" i="1"/>
  <c r="L62" i="1"/>
  <c r="F62" i="1"/>
  <c r="J43" i="1"/>
  <c r="I43" i="1"/>
  <c r="H24" i="1"/>
  <c r="G24" i="1"/>
  <c r="I197" i="1" l="1"/>
  <c r="L197" i="1"/>
  <c r="G197" i="1"/>
  <c r="F197" i="1"/>
  <c r="J197" i="1"/>
  <c r="H197" i="1"/>
</calcChain>
</file>

<file path=xl/sharedStrings.xml><?xml version="1.0" encoding="utf-8"?>
<sst xmlns="http://schemas.openxmlformats.org/spreadsheetml/2006/main" count="461" uniqueCount="126">
  <si>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</si>
  <si>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</si>
  <si>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</si>
  <si>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</si>
  <si>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</si>
  <si>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</si>
  <si>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</si>
  <si>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</si>
  <si>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</si>
  <si>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</si>
  <si>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</si>
  <si>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</si>
  <si>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</si>
  <si>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</si>
  <si>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</si>
  <si>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</si>
  <si>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</si>
  <si>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</si>
  <si>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</si>
  <si>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</si>
  <si>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</si>
  <si>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</si>
  <si>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</si>
  <si>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</si>
  <si>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</si>
  <si>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</si>
  <si>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</si>
  <si>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</si>
  <si>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</si>
  <si>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</si>
  <si>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</si>
  <si>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</si>
  <si>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</si>
  <si>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</si>
  <si>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</si>
  <si>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</si>
  <si>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</si>
  <si>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</si>
  <si>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</si>
  <si>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</si>
  <si>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46/3</t>
  </si>
  <si>
    <t>Компот из кураги</t>
  </si>
  <si>
    <t>Хлеб пшеничный</t>
  </si>
  <si>
    <t>Чай с сахаром</t>
  </si>
  <si>
    <t>Картофельное пюре</t>
  </si>
  <si>
    <t>Молоко сгущенное</t>
  </si>
  <si>
    <t>Чай с лимоном</t>
  </si>
  <si>
    <t>Напиток из шиповника</t>
  </si>
  <si>
    <t>37/10</t>
  </si>
  <si>
    <t>директор</t>
  </si>
  <si>
    <t>Хлеб ржаной</t>
  </si>
  <si>
    <t>5/9</t>
  </si>
  <si>
    <t>Биточки (котлеты) из мяса кур</t>
  </si>
  <si>
    <t>6/10</t>
  </si>
  <si>
    <t>-</t>
  </si>
  <si>
    <t>соус</t>
  </si>
  <si>
    <t>8/11</t>
  </si>
  <si>
    <t xml:space="preserve">Соус красный с луком </t>
  </si>
  <si>
    <t>кисломолоч.</t>
  </si>
  <si>
    <t>Сок</t>
  </si>
  <si>
    <t>Масло сливочное</t>
  </si>
  <si>
    <t>3/3</t>
  </si>
  <si>
    <t>27/10</t>
  </si>
  <si>
    <t>Икра из кабачков</t>
  </si>
  <si>
    <t>60</t>
  </si>
  <si>
    <t>28/3</t>
  </si>
  <si>
    <t>сладкое</t>
  </si>
  <si>
    <t>Запеканка (сырники) из творога</t>
  </si>
  <si>
    <t>Яблоки</t>
  </si>
  <si>
    <t>8/5</t>
  </si>
  <si>
    <t>29/10</t>
  </si>
  <si>
    <t>Плов из мяса кур</t>
  </si>
  <si>
    <t>Кисель из концентрата</t>
  </si>
  <si>
    <t>4/9</t>
  </si>
  <si>
    <t>20</t>
  </si>
  <si>
    <t>МКОУ СОШ №2 Н.Серги</t>
  </si>
  <si>
    <t>Тараева М.А.</t>
  </si>
  <si>
    <t>Каша ячневая молочная с маслом сливочным</t>
  </si>
  <si>
    <t>Чай с молоком</t>
  </si>
  <si>
    <t>15/4</t>
  </si>
  <si>
    <t>30/10</t>
  </si>
  <si>
    <t>Щи из свежей капусты со сметаной</t>
  </si>
  <si>
    <t>Бефстроганов из филе курицы</t>
  </si>
  <si>
    <t>100</t>
  </si>
  <si>
    <t>6/2</t>
  </si>
  <si>
    <t>7/8</t>
  </si>
  <si>
    <t>Борщ со сметаной</t>
  </si>
  <si>
    <t>2/2</t>
  </si>
  <si>
    <t>Каша молочная ассорти (рис, пшено) с маслом сливочным</t>
  </si>
  <si>
    <t>Кофейный напиток с молоком</t>
  </si>
  <si>
    <t>Сыр (порциями)</t>
  </si>
  <si>
    <t>17/4</t>
  </si>
  <si>
    <t>32/10</t>
  </si>
  <si>
    <t/>
  </si>
  <si>
    <t>4/13</t>
  </si>
  <si>
    <t>фрукт</t>
  </si>
  <si>
    <t>Суп картофельный с бобовыми</t>
  </si>
  <si>
    <t>Рыба отварная под маринадом минтай</t>
  </si>
  <si>
    <t>16/2</t>
  </si>
  <si>
    <t>2/7</t>
  </si>
  <si>
    <t>Жаркое по-домашнему  свинина</t>
  </si>
  <si>
    <t>Огурец соленый</t>
  </si>
  <si>
    <t>180</t>
  </si>
  <si>
    <t>259</t>
  </si>
  <si>
    <t>Рассольник с крупой и сметаной</t>
  </si>
  <si>
    <t>11/2</t>
  </si>
  <si>
    <t xml:space="preserve">Соус красный с луком  </t>
  </si>
  <si>
    <t>Биточки (котлеты) из мяса свинины</t>
  </si>
  <si>
    <t>Рис отварной г</t>
  </si>
  <si>
    <t>54-6г-2020</t>
  </si>
  <si>
    <t>Тефтели рыбные из минтая в соусе</t>
  </si>
  <si>
    <t>18/7</t>
  </si>
  <si>
    <t>Суп-пюре из картофеля</t>
  </si>
  <si>
    <t>Гренки (сухарики)</t>
  </si>
  <si>
    <t>29/2</t>
  </si>
  <si>
    <t>40/2</t>
  </si>
  <si>
    <t>Каша гречневая рассыпчатая</t>
  </si>
  <si>
    <t>39/3</t>
  </si>
  <si>
    <t>Рассольник домашний со сметаной</t>
  </si>
  <si>
    <t>Компот из сухофруктов</t>
  </si>
  <si>
    <t>10/2</t>
  </si>
  <si>
    <t>Суфле из мяса кур паровое</t>
  </si>
  <si>
    <t>Какао с молоком</t>
  </si>
  <si>
    <t>8/9</t>
  </si>
  <si>
    <t>36/10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</si>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</sst>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16" fontId="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zoomScale="120" zoomScaleNormal="120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G141" sqref="G14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8.42578125" style="1" customWidth="1"/>
    <col min="4" max="4" width="12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42578125" style="2" customWidth="1"/>
    <col min="12" max="16384" width="9.140625" style="2"/>
  </cols>
  <sheetData>
    <row r="1" spans="1:12" ht="15" x14ac:dyDescent="0.25">
      <c r="A1" s="1" t="s">
        <v>7</v>
      </c>
      <c r="C1" s="67" t="s">
        <v>75</v>
      </c>
      <c r="D1" s="68"/>
      <c r="E1" s="68"/>
      <c r="F1" s="12" t="s">
        <v>16</v>
      </c>
      <c r="G1" s="2" t="s">
        <v>17</v>
      </c>
      <c r="H1" s="69" t="s">
        <v>49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76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64">
        <v>1</v>
      </c>
      <c r="C6" s="22" t="s">
        <v>20</v>
      </c>
      <c r="D6" s="5" t="s">
        <v>21</v>
      </c>
      <c r="E6" s="39" t="s">
        <v>77</v>
      </c>
      <c r="F6" s="40">
        <v>200</v>
      </c>
      <c r="G6" s="40">
        <v>7.07</v>
      </c>
      <c r="H6" s="40">
        <v>5.26</v>
      </c>
      <c r="I6" s="40">
        <v>33.67</v>
      </c>
      <c r="J6" s="40">
        <v>279.14999999999998</v>
      </c>
      <c r="K6" s="52" t="s">
        <v>79</v>
      </c>
      <c r="L6" s="40">
        <v>64.55</v>
      </c>
    </row>
    <row r="7" spans="1:12" ht="15" x14ac:dyDescent="0.25">
      <c r="A7" s="23"/>
      <c r="B7" s="15"/>
      <c r="C7" s="11"/>
      <c r="D7" s="54" t="s">
        <v>58</v>
      </c>
      <c r="E7" s="55" t="s">
        <v>60</v>
      </c>
      <c r="F7" s="56">
        <v>20</v>
      </c>
      <c r="G7" s="56">
        <v>0.16</v>
      </c>
      <c r="H7" s="56">
        <v>14.5</v>
      </c>
      <c r="I7" s="56">
        <v>0.26</v>
      </c>
      <c r="J7" s="56">
        <v>132.12799999999999</v>
      </c>
      <c r="K7" s="57" t="s">
        <v>54</v>
      </c>
      <c r="L7" s="62">
        <v>29.3</v>
      </c>
    </row>
    <row r="8" spans="1:12" ht="15" x14ac:dyDescent="0.25">
      <c r="A8" s="23"/>
      <c r="B8" s="15"/>
      <c r="C8" s="11"/>
      <c r="D8" s="7" t="s">
        <v>22</v>
      </c>
      <c r="E8" s="42" t="s">
        <v>78</v>
      </c>
      <c r="F8" s="43">
        <v>200</v>
      </c>
      <c r="G8" s="43">
        <v>2.92</v>
      </c>
      <c r="H8" s="43">
        <v>3.16</v>
      </c>
      <c r="I8" s="43">
        <v>14.44</v>
      </c>
      <c r="J8" s="60">
        <v>95.197032000000007</v>
      </c>
      <c r="K8" s="51" t="s">
        <v>80</v>
      </c>
      <c r="L8" s="60">
        <v>15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2.64</v>
      </c>
      <c r="H9" s="43">
        <v>0.26</v>
      </c>
      <c r="I9" s="43">
        <v>18.760000000000002</v>
      </c>
      <c r="J9" s="43">
        <v>89.560399999999987</v>
      </c>
      <c r="K9" s="44" t="s">
        <v>54</v>
      </c>
      <c r="L9" s="60">
        <v>6.4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60"/>
    </row>
    <row r="11" spans="1:12" ht="15" x14ac:dyDescent="0.25">
      <c r="A11" s="23"/>
      <c r="B11" s="15"/>
      <c r="C11" s="11"/>
      <c r="D11" s="54" t="s">
        <v>23</v>
      </c>
      <c r="E11" s="42" t="s">
        <v>50</v>
      </c>
      <c r="F11" s="43">
        <v>40</v>
      </c>
      <c r="G11" s="43">
        <v>2.64</v>
      </c>
      <c r="H11" s="43">
        <v>0.48</v>
      </c>
      <c r="I11" s="43">
        <v>16.68</v>
      </c>
      <c r="J11" s="43">
        <v>77.349999999999994</v>
      </c>
      <c r="K11" s="44" t="s">
        <v>54</v>
      </c>
      <c r="L11" s="60">
        <v>7.4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15.430000000000001</v>
      </c>
      <c r="H13" s="19">
        <f t="shared" ref="H13" si="0">SUM(H6:H12)</f>
        <v>23.66</v>
      </c>
      <c r="I13" s="19">
        <f>SUM(I6:I12)</f>
        <v>83.81</v>
      </c>
      <c r="J13" s="19">
        <f>SUM(J6:J12)</f>
        <v>673.38543199999992</v>
      </c>
      <c r="K13" s="25"/>
      <c r="L13" s="19">
        <f>SUM(L6:L12)</f>
        <v>122.65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5" t="s">
        <v>81</v>
      </c>
      <c r="F15" s="56">
        <v>200</v>
      </c>
      <c r="G15" s="56">
        <v>1.47</v>
      </c>
      <c r="H15" s="56">
        <v>2.41</v>
      </c>
      <c r="I15" s="56">
        <v>7.42</v>
      </c>
      <c r="J15" s="62">
        <v>54.793917999999998</v>
      </c>
      <c r="K15" s="57" t="s">
        <v>84</v>
      </c>
      <c r="L15" s="56">
        <v>34.28</v>
      </c>
    </row>
    <row r="16" spans="1:12" ht="15" x14ac:dyDescent="0.25">
      <c r="A16" s="23"/>
      <c r="B16" s="15"/>
      <c r="C16" s="11"/>
      <c r="D16" s="7" t="s">
        <v>28</v>
      </c>
      <c r="E16" s="42" t="s">
        <v>82</v>
      </c>
      <c r="F16" s="43" t="s">
        <v>83</v>
      </c>
      <c r="G16" s="43">
        <v>19.100000000000001</v>
      </c>
      <c r="H16" s="43">
        <v>7.03</v>
      </c>
      <c r="I16" s="43">
        <v>6.6</v>
      </c>
      <c r="J16" s="60">
        <v>280.29000000000002</v>
      </c>
      <c r="K16" s="44" t="s">
        <v>85</v>
      </c>
      <c r="L16" s="43">
        <v>102.06</v>
      </c>
    </row>
    <row r="17" spans="1:12" ht="15" x14ac:dyDescent="0.25">
      <c r="A17" s="23"/>
      <c r="B17" s="15"/>
      <c r="C17" s="11"/>
      <c r="D17" s="7" t="s">
        <v>29</v>
      </c>
      <c r="E17" s="42" t="s">
        <v>39</v>
      </c>
      <c r="F17" s="43">
        <v>150</v>
      </c>
      <c r="G17" s="43">
        <v>5.3</v>
      </c>
      <c r="H17" s="43">
        <v>2.98</v>
      </c>
      <c r="I17" s="43">
        <v>34.11</v>
      </c>
      <c r="J17" s="60">
        <v>183.94017449999998</v>
      </c>
      <c r="K17" s="44" t="s">
        <v>40</v>
      </c>
      <c r="L17" s="43">
        <v>17.559999999999999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0.08</v>
      </c>
      <c r="H18" s="43">
        <v>0.02</v>
      </c>
      <c r="I18" s="43">
        <v>9.84</v>
      </c>
      <c r="J18" s="60">
        <v>37.799999999999997</v>
      </c>
      <c r="K18" s="44" t="s">
        <v>62</v>
      </c>
      <c r="L18" s="43">
        <v>6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45</v>
      </c>
      <c r="G19" s="43">
        <v>2.98</v>
      </c>
      <c r="H19" s="43">
        <v>0.3</v>
      </c>
      <c r="I19" s="43">
        <v>21.11</v>
      </c>
      <c r="J19" s="60">
        <v>100.75545</v>
      </c>
      <c r="K19" s="44" t="s">
        <v>54</v>
      </c>
      <c r="L19" s="43">
        <v>7.2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25</v>
      </c>
      <c r="G20" s="43">
        <v>1.65</v>
      </c>
      <c r="H20" s="43">
        <v>0.3</v>
      </c>
      <c r="I20" s="43">
        <v>10.43</v>
      </c>
      <c r="J20" s="60">
        <v>48.344999999999999</v>
      </c>
      <c r="K20" s="44" t="s">
        <v>54</v>
      </c>
      <c r="L20" s="43">
        <v>4.63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620</v>
      </c>
      <c r="G23" s="19">
        <f t="shared" ref="G23:J23" si="1">SUM(G14:G22)</f>
        <v>30.58</v>
      </c>
      <c r="H23" s="19">
        <f t="shared" si="1"/>
        <v>13.040000000000003</v>
      </c>
      <c r="I23" s="19">
        <f t="shared" si="1"/>
        <v>89.509999999999991</v>
      </c>
      <c r="J23" s="19">
        <f t="shared" si="1"/>
        <v>705.92454250000003</v>
      </c>
      <c r="K23" s="25"/>
      <c r="L23" s="19">
        <f t="shared" ref="L23" si="2">SUM(L14:L22)</f>
        <v>171.73</v>
      </c>
    </row>
    <row r="24" spans="1:12" ht="15" x14ac:dyDescent="0.2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1120</v>
      </c>
      <c r="G24" s="32">
        <f t="shared" ref="G24:J24" si="3">G13+G23</f>
        <v>46.01</v>
      </c>
      <c r="H24" s="32">
        <f t="shared" si="3"/>
        <v>36.700000000000003</v>
      </c>
      <c r="I24" s="32">
        <f t="shared" si="3"/>
        <v>173.32</v>
      </c>
      <c r="J24" s="32">
        <f t="shared" si="3"/>
        <v>1379.3099745</v>
      </c>
      <c r="K24" s="32"/>
      <c r="L24" s="32">
        <f t="shared" ref="L24" si="4">L13+L23</f>
        <v>294.38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230</v>
      </c>
      <c r="G25" s="40">
        <v>21.07</v>
      </c>
      <c r="H25" s="40">
        <v>17.100000000000001</v>
      </c>
      <c r="I25" s="40">
        <v>44.08</v>
      </c>
      <c r="J25" s="40">
        <v>413.24</v>
      </c>
      <c r="K25" s="41" t="s">
        <v>73</v>
      </c>
      <c r="L25" s="63">
        <v>94.5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51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0.24</v>
      </c>
      <c r="H27" s="43">
        <v>10</v>
      </c>
      <c r="I27" s="43">
        <v>14.6</v>
      </c>
      <c r="J27" s="43">
        <v>55.74</v>
      </c>
      <c r="K27" s="44" t="s">
        <v>48</v>
      </c>
      <c r="L27" s="43">
        <v>14.35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2.64</v>
      </c>
      <c r="H28" s="43">
        <v>0.26</v>
      </c>
      <c r="I28" s="43">
        <v>18.760000000000002</v>
      </c>
      <c r="J28" s="43">
        <v>89.560399999999987</v>
      </c>
      <c r="K28" s="44" t="s">
        <v>54</v>
      </c>
      <c r="L28" s="43">
        <v>6.4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23</v>
      </c>
      <c r="E30" s="42" t="s">
        <v>50</v>
      </c>
      <c r="F30" s="43">
        <v>40</v>
      </c>
      <c r="G30" s="43">
        <v>2.64</v>
      </c>
      <c r="H30" s="43">
        <v>0.48</v>
      </c>
      <c r="I30" s="43">
        <v>16.68</v>
      </c>
      <c r="J30" s="43">
        <v>77.349999999999994</v>
      </c>
      <c r="K30" s="44" t="s">
        <v>54</v>
      </c>
      <c r="L30" s="43">
        <v>7.4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5">SUM(G25:G31)</f>
        <v>26.59</v>
      </c>
      <c r="H32" s="19">
        <f t="shared" ref="H32" si="6">SUM(H25:H31)</f>
        <v>27.840000000000003</v>
      </c>
      <c r="I32" s="19">
        <f t="shared" ref="I32" si="7">SUM(I25:I31)</f>
        <v>94.12</v>
      </c>
      <c r="J32" s="19">
        <f t="shared" ref="J32:L32" si="8">SUM(J25:J31)</f>
        <v>635.8904</v>
      </c>
      <c r="K32" s="25"/>
      <c r="L32" s="19">
        <f t="shared" si="8"/>
        <v>122.65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86</v>
      </c>
      <c r="F34" s="43">
        <v>200</v>
      </c>
      <c r="G34" s="43">
        <v>1.71</v>
      </c>
      <c r="H34" s="43">
        <v>4.2</v>
      </c>
      <c r="I34" s="43">
        <v>10.17</v>
      </c>
      <c r="J34" s="60">
        <v>82.065685999999985</v>
      </c>
      <c r="K34" s="44" t="s">
        <v>87</v>
      </c>
      <c r="L34" s="43">
        <v>49.15</v>
      </c>
    </row>
    <row r="35" spans="1:12" ht="15" x14ac:dyDescent="0.25">
      <c r="A35" s="14"/>
      <c r="B35" s="15"/>
      <c r="C35" s="11"/>
      <c r="D35" s="7" t="s">
        <v>28</v>
      </c>
      <c r="E35" s="42" t="s">
        <v>71</v>
      </c>
      <c r="F35" s="43">
        <v>230</v>
      </c>
      <c r="G35" s="43">
        <v>21.07</v>
      </c>
      <c r="H35" s="43">
        <v>17.100000000000001</v>
      </c>
      <c r="I35" s="43">
        <v>44.08</v>
      </c>
      <c r="J35" s="60">
        <v>413.24</v>
      </c>
      <c r="K35" s="44" t="s">
        <v>73</v>
      </c>
      <c r="L35" s="43">
        <v>94.5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1.02</v>
      </c>
      <c r="H37" s="43">
        <v>0.06</v>
      </c>
      <c r="I37" s="43">
        <v>23.18</v>
      </c>
      <c r="J37" s="43">
        <v>87.6</v>
      </c>
      <c r="K37" s="44" t="s">
        <v>53</v>
      </c>
      <c r="L37" s="43">
        <v>16.25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45</v>
      </c>
      <c r="G38" s="43">
        <v>2.98</v>
      </c>
      <c r="H38" s="43">
        <v>0.3</v>
      </c>
      <c r="I38" s="43">
        <v>21.11</v>
      </c>
      <c r="J38" s="43">
        <v>100.75545</v>
      </c>
      <c r="K38" s="44" t="s">
        <v>54</v>
      </c>
      <c r="L38" s="43">
        <v>7.2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25</v>
      </c>
      <c r="G39" s="43">
        <v>1.65</v>
      </c>
      <c r="H39" s="43">
        <v>0.3</v>
      </c>
      <c r="I39" s="43">
        <v>10.43</v>
      </c>
      <c r="J39" s="60">
        <v>48.344999999999999</v>
      </c>
      <c r="K39" s="44" t="s">
        <v>54</v>
      </c>
      <c r="L39" s="43">
        <v>4.63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9">SUM(G33:G41)</f>
        <v>28.43</v>
      </c>
      <c r="H42" s="19">
        <f t="shared" ref="H42" si="10">SUM(H33:H41)</f>
        <v>21.96</v>
      </c>
      <c r="I42" s="19">
        <f t="shared" ref="I42" si="11">SUM(I33:I41)</f>
        <v>108.97</v>
      </c>
      <c r="J42" s="19">
        <f t="shared" ref="J42:L42" si="12">SUM(J33:J41)</f>
        <v>732.00613599999997</v>
      </c>
      <c r="K42" s="25"/>
      <c r="L42" s="19">
        <f t="shared" si="12"/>
        <v>171.73</v>
      </c>
    </row>
    <row r="43" spans="1:12" ht="15.75" customHeight="1" x14ac:dyDescent="0.2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1210</v>
      </c>
      <c r="G43" s="32">
        <f t="shared" ref="G43" si="13">G32+G42</f>
        <v>55.019999999999996</v>
      </c>
      <c r="H43" s="32">
        <f t="shared" ref="H43" si="14">H32+H42</f>
        <v>49.800000000000004</v>
      </c>
      <c r="I43" s="32">
        <f t="shared" ref="I43" si="15">I32+I42</f>
        <v>203.09</v>
      </c>
      <c r="J43" s="32">
        <f t="shared" ref="J43:L43" si="16">J32+J42</f>
        <v>1367.896536</v>
      </c>
      <c r="K43" s="32"/>
      <c r="L43" s="32">
        <f t="shared" si="16"/>
        <v>294.38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88</v>
      </c>
      <c r="F44" s="40">
        <v>200</v>
      </c>
      <c r="G44" s="40">
        <v>4.99</v>
      </c>
      <c r="H44" s="40">
        <v>6.51</v>
      </c>
      <c r="I44" s="40">
        <v>26.42</v>
      </c>
      <c r="J44" s="40">
        <v>182.82498899999996</v>
      </c>
      <c r="K44" s="52" t="s">
        <v>91</v>
      </c>
      <c r="L44" s="40">
        <v>29.53</v>
      </c>
    </row>
    <row r="45" spans="1:12" ht="15" x14ac:dyDescent="0.25">
      <c r="A45" s="23"/>
      <c r="B45" s="15"/>
      <c r="C45" s="11"/>
      <c r="D45" s="54" t="s">
        <v>58</v>
      </c>
      <c r="E45" s="42" t="s">
        <v>60</v>
      </c>
      <c r="F45" s="43">
        <v>20</v>
      </c>
      <c r="G45" s="43">
        <v>0.16</v>
      </c>
      <c r="H45" s="43">
        <v>14.5</v>
      </c>
      <c r="I45" s="43">
        <v>0.26</v>
      </c>
      <c r="J45" s="43">
        <v>132.12799999999999</v>
      </c>
      <c r="K45" s="51" t="s">
        <v>54</v>
      </c>
      <c r="L45" s="60">
        <v>23.24</v>
      </c>
    </row>
    <row r="46" spans="1:12" ht="15" x14ac:dyDescent="0.25">
      <c r="A46" s="23"/>
      <c r="B46" s="15"/>
      <c r="C46" s="11"/>
      <c r="D46" s="7" t="s">
        <v>22</v>
      </c>
      <c r="E46" s="42" t="s">
        <v>89</v>
      </c>
      <c r="F46" s="43">
        <v>200</v>
      </c>
      <c r="G46" s="43">
        <v>3.14</v>
      </c>
      <c r="H46" s="43">
        <v>3.21</v>
      </c>
      <c r="I46" s="43">
        <v>14.39</v>
      </c>
      <c r="J46" s="60">
        <v>96.371359999999981</v>
      </c>
      <c r="K46" s="44" t="s">
        <v>92</v>
      </c>
      <c r="L46" s="60">
        <v>23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2.64</v>
      </c>
      <c r="H47" s="43">
        <v>0.26</v>
      </c>
      <c r="I47" s="43">
        <v>18.760000000000002</v>
      </c>
      <c r="J47" s="43">
        <v>89.560399999999987</v>
      </c>
      <c r="K47" s="44" t="s">
        <v>54</v>
      </c>
      <c r="L47" s="43">
        <v>6.4</v>
      </c>
    </row>
    <row r="48" spans="1:12" ht="15" x14ac:dyDescent="0.25">
      <c r="A48" s="23"/>
      <c r="B48" s="15"/>
      <c r="C48" s="11"/>
      <c r="D48" s="7" t="s">
        <v>24</v>
      </c>
      <c r="E48" s="42" t="s">
        <v>68</v>
      </c>
      <c r="F48" s="43">
        <v>100</v>
      </c>
      <c r="G48" s="43">
        <v>0.5</v>
      </c>
      <c r="H48" s="43">
        <v>0.5</v>
      </c>
      <c r="I48" s="43">
        <v>14.5</v>
      </c>
      <c r="J48" s="43">
        <v>60.85</v>
      </c>
      <c r="K48" s="44" t="s">
        <v>93</v>
      </c>
      <c r="L48" s="43">
        <v>23.5</v>
      </c>
    </row>
    <row r="49" spans="1:12" ht="15" x14ac:dyDescent="0.25">
      <c r="A49" s="23"/>
      <c r="B49" s="15"/>
      <c r="C49" s="11"/>
      <c r="D49" s="54" t="s">
        <v>23</v>
      </c>
      <c r="E49" s="42" t="s">
        <v>50</v>
      </c>
      <c r="F49" s="43">
        <v>20</v>
      </c>
      <c r="G49" s="43">
        <v>1.32</v>
      </c>
      <c r="H49" s="43">
        <v>0.24</v>
      </c>
      <c r="I49" s="43">
        <v>8.34</v>
      </c>
      <c r="J49" s="60">
        <v>38.676000000000002</v>
      </c>
      <c r="K49" s="44" t="s">
        <v>54</v>
      </c>
      <c r="L49" s="43">
        <v>3.7</v>
      </c>
    </row>
    <row r="50" spans="1:12" ht="15" x14ac:dyDescent="0.25">
      <c r="A50" s="23"/>
      <c r="B50" s="15"/>
      <c r="C50" s="11"/>
      <c r="D50" s="54" t="s">
        <v>58</v>
      </c>
      <c r="E50" s="42" t="s">
        <v>90</v>
      </c>
      <c r="F50" s="43">
        <v>20</v>
      </c>
      <c r="G50" s="43">
        <v>5.26</v>
      </c>
      <c r="H50" s="43">
        <v>5.32</v>
      </c>
      <c r="I50" s="43">
        <v>0</v>
      </c>
      <c r="J50" s="43">
        <v>70.12</v>
      </c>
      <c r="K50" s="44" t="s">
        <v>94</v>
      </c>
      <c r="L50" s="43">
        <v>13.28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7">SUM(G44:G50)</f>
        <v>18.010000000000002</v>
      </c>
      <c r="H51" s="19">
        <f t="shared" ref="H51" si="18">SUM(H44:H50)</f>
        <v>30.54</v>
      </c>
      <c r="I51" s="19">
        <f t="shared" ref="I51" si="19">SUM(I44:I50)</f>
        <v>82.670000000000016</v>
      </c>
      <c r="J51" s="19">
        <f t="shared" ref="J51:L51" si="20">SUM(J44:J50)</f>
        <v>670.53074900000001</v>
      </c>
      <c r="K51" s="25"/>
      <c r="L51" s="19">
        <f t="shared" si="20"/>
        <v>122.65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96</v>
      </c>
      <c r="F53" s="43">
        <v>200</v>
      </c>
      <c r="G53" s="43">
        <v>4.43</v>
      </c>
      <c r="H53" s="43">
        <v>4.45</v>
      </c>
      <c r="I53" s="43">
        <v>19.45</v>
      </c>
      <c r="J53" s="43">
        <v>131.244416</v>
      </c>
      <c r="K53" s="44" t="s">
        <v>98</v>
      </c>
      <c r="L53" s="43">
        <v>36.270000000000003</v>
      </c>
    </row>
    <row r="54" spans="1:12" ht="15" x14ac:dyDescent="0.25">
      <c r="A54" s="23"/>
      <c r="B54" s="15"/>
      <c r="C54" s="11"/>
      <c r="D54" s="7" t="s">
        <v>28</v>
      </c>
      <c r="E54" s="42" t="s">
        <v>97</v>
      </c>
      <c r="F54" s="43" t="s">
        <v>83</v>
      </c>
      <c r="G54" s="43">
        <v>8.77</v>
      </c>
      <c r="H54" s="43">
        <v>7.02</v>
      </c>
      <c r="I54" s="43">
        <v>6.6</v>
      </c>
      <c r="J54" s="43">
        <v>145</v>
      </c>
      <c r="K54" s="44" t="s">
        <v>99</v>
      </c>
      <c r="L54" s="43">
        <v>54.61</v>
      </c>
    </row>
    <row r="55" spans="1:12" ht="15" x14ac:dyDescent="0.25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3.11</v>
      </c>
      <c r="H55" s="43">
        <v>3.67</v>
      </c>
      <c r="I55" s="43">
        <v>22.07</v>
      </c>
      <c r="J55" s="43">
        <v>132.58571249999997</v>
      </c>
      <c r="K55" s="44" t="s">
        <v>61</v>
      </c>
      <c r="L55" s="43">
        <v>21.66</v>
      </c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1</v>
      </c>
      <c r="H56" s="43">
        <v>0.2</v>
      </c>
      <c r="I56" s="43">
        <v>20.6</v>
      </c>
      <c r="J56" s="43">
        <v>86.48</v>
      </c>
      <c r="K56" s="44" t="s">
        <v>54</v>
      </c>
      <c r="L56" s="43">
        <v>23.86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45</v>
      </c>
      <c r="G57" s="43">
        <v>2.98</v>
      </c>
      <c r="H57" s="43">
        <v>0.3</v>
      </c>
      <c r="I57" s="43">
        <v>21.11</v>
      </c>
      <c r="J57" s="43">
        <v>100.75545</v>
      </c>
      <c r="K57" s="44" t="s">
        <v>54</v>
      </c>
      <c r="L57" s="43">
        <v>7.2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25</v>
      </c>
      <c r="G58" s="43">
        <v>1.65</v>
      </c>
      <c r="H58" s="43">
        <v>0.3</v>
      </c>
      <c r="I58" s="43">
        <v>10.43</v>
      </c>
      <c r="J58" s="60">
        <v>48.344999999999999</v>
      </c>
      <c r="K58" s="44" t="s">
        <v>54</v>
      </c>
      <c r="L58" s="43">
        <v>4.63</v>
      </c>
    </row>
    <row r="59" spans="1:12" ht="15" x14ac:dyDescent="0.25">
      <c r="A59" s="23"/>
      <c r="B59" s="15"/>
      <c r="C59" s="11"/>
      <c r="D59" s="6" t="s">
        <v>95</v>
      </c>
      <c r="E59" s="42" t="s">
        <v>68</v>
      </c>
      <c r="F59" s="43">
        <v>100</v>
      </c>
      <c r="G59" s="43">
        <v>0.5</v>
      </c>
      <c r="H59" s="43">
        <v>0.5</v>
      </c>
      <c r="I59" s="43">
        <v>14.5</v>
      </c>
      <c r="J59" s="43">
        <v>60.85</v>
      </c>
      <c r="K59" s="44" t="s">
        <v>93</v>
      </c>
      <c r="L59" s="43">
        <v>23.5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1">SUM(G52:G60)</f>
        <v>22.439999999999998</v>
      </c>
      <c r="H61" s="19">
        <f t="shared" ref="H61" si="22">SUM(H52:H60)</f>
        <v>16.439999999999998</v>
      </c>
      <c r="I61" s="19">
        <f t="shared" ref="I61" si="23">SUM(I52:I60)</f>
        <v>114.75999999999999</v>
      </c>
      <c r="J61" s="19">
        <f t="shared" ref="J61:L61" si="24">SUM(J52:J60)</f>
        <v>705.26057850000007</v>
      </c>
      <c r="K61" s="25"/>
      <c r="L61" s="19">
        <f t="shared" si="24"/>
        <v>171.72999999999996</v>
      </c>
    </row>
    <row r="62" spans="1:12" ht="15.75" customHeight="1" x14ac:dyDescent="0.2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1320</v>
      </c>
      <c r="G62" s="32">
        <f t="shared" ref="G62" si="25">G51+G61</f>
        <v>40.450000000000003</v>
      </c>
      <c r="H62" s="32">
        <f t="shared" ref="H62" si="26">H51+H61</f>
        <v>46.98</v>
      </c>
      <c r="I62" s="32">
        <f t="shared" ref="I62" si="27">I51+I61</f>
        <v>197.43</v>
      </c>
      <c r="J62" s="32">
        <f t="shared" ref="J62:L62" si="28">J51+J61</f>
        <v>1375.7913275000001</v>
      </c>
      <c r="K62" s="32"/>
      <c r="L62" s="32">
        <f t="shared" si="28"/>
        <v>294.38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100</v>
      </c>
      <c r="F63" s="40" t="s">
        <v>102</v>
      </c>
      <c r="G63" s="40">
        <v>13.27</v>
      </c>
      <c r="H63" s="40">
        <v>29.62</v>
      </c>
      <c r="I63" s="40">
        <v>18.739999999999998</v>
      </c>
      <c r="J63" s="40">
        <v>393.26</v>
      </c>
      <c r="K63" s="52" t="s">
        <v>103</v>
      </c>
      <c r="L63" s="40">
        <v>83.07</v>
      </c>
    </row>
    <row r="64" spans="1:12" ht="15" x14ac:dyDescent="0.25">
      <c r="A64" s="23"/>
      <c r="B64" s="15"/>
      <c r="C64" s="11"/>
      <c r="D64" s="54" t="s">
        <v>26</v>
      </c>
      <c r="E64" s="42" t="s">
        <v>101</v>
      </c>
      <c r="F64" s="43" t="s">
        <v>64</v>
      </c>
      <c r="G64" s="43">
        <v>0.47</v>
      </c>
      <c r="H64" s="43">
        <v>0.06</v>
      </c>
      <c r="I64" s="43">
        <v>1.47</v>
      </c>
      <c r="J64" s="60">
        <v>8.4</v>
      </c>
      <c r="K64" s="51" t="s">
        <v>54</v>
      </c>
      <c r="L64" s="43">
        <v>23.48</v>
      </c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0.08</v>
      </c>
      <c r="H65" s="43">
        <v>0.02</v>
      </c>
      <c r="I65" s="43">
        <v>9.84</v>
      </c>
      <c r="J65" s="60">
        <v>37.802231999999989</v>
      </c>
      <c r="K65" s="51" t="s">
        <v>62</v>
      </c>
      <c r="L65" s="43">
        <v>6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2.64</v>
      </c>
      <c r="H66" s="43">
        <v>0.26</v>
      </c>
      <c r="I66" s="43">
        <v>18.760000000000002</v>
      </c>
      <c r="J66" s="43">
        <v>89.560399999999987</v>
      </c>
      <c r="K66" s="44" t="s">
        <v>54</v>
      </c>
      <c r="L66" s="43">
        <v>6.4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4" t="s">
        <v>23</v>
      </c>
      <c r="E68" s="42" t="s">
        <v>50</v>
      </c>
      <c r="F68" s="43">
        <v>20</v>
      </c>
      <c r="G68" s="43">
        <v>1.32</v>
      </c>
      <c r="H68" s="43">
        <v>0.24</v>
      </c>
      <c r="I68" s="43">
        <v>8.34</v>
      </c>
      <c r="J68" s="60">
        <v>38.676000000000002</v>
      </c>
      <c r="K68" s="44" t="s">
        <v>54</v>
      </c>
      <c r="L68" s="43">
        <v>3.7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60"/>
    </row>
    <row r="70" spans="1:12" ht="15" x14ac:dyDescent="0.25">
      <c r="A70" s="24"/>
      <c r="B70" s="17"/>
      <c r="C70" s="8"/>
      <c r="D70" s="18" t="s">
        <v>33</v>
      </c>
      <c r="E70" s="9"/>
      <c r="F70" s="19">
        <f>F68+F66+F65+F64+F63</f>
        <v>500</v>
      </c>
      <c r="G70" s="19">
        <f t="shared" ref="G70" si="29">SUM(G63:G69)</f>
        <v>17.78</v>
      </c>
      <c r="H70" s="19">
        <f t="shared" ref="H70" si="30">SUM(H63:H69)</f>
        <v>30.2</v>
      </c>
      <c r="I70" s="19">
        <f t="shared" ref="I70" si="31">SUM(I63:I69)</f>
        <v>57.150000000000006</v>
      </c>
      <c r="J70" s="19">
        <f t="shared" ref="J70:L70" si="32">SUM(J63:J69)</f>
        <v>567.69863199999998</v>
      </c>
      <c r="K70" s="25"/>
      <c r="L70" s="19">
        <f t="shared" si="32"/>
        <v>122.65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101</v>
      </c>
      <c r="F71" s="43" t="s">
        <v>64</v>
      </c>
      <c r="G71" s="43">
        <v>0.47</v>
      </c>
      <c r="H71" s="43">
        <v>0.06</v>
      </c>
      <c r="I71" s="43">
        <v>1.47</v>
      </c>
      <c r="J71" s="43">
        <v>8.4</v>
      </c>
      <c r="K71" s="44" t="s">
        <v>54</v>
      </c>
      <c r="L71" s="43">
        <v>23.48</v>
      </c>
    </row>
    <row r="72" spans="1:12" ht="15" x14ac:dyDescent="0.25">
      <c r="A72" s="23"/>
      <c r="B72" s="15"/>
      <c r="C72" s="11"/>
      <c r="D72" s="7" t="s">
        <v>27</v>
      </c>
      <c r="E72" s="42" t="s">
        <v>104</v>
      </c>
      <c r="F72" s="43">
        <v>200</v>
      </c>
      <c r="G72" s="43">
        <v>1.97</v>
      </c>
      <c r="H72" s="43">
        <v>4.34</v>
      </c>
      <c r="I72" s="43">
        <v>15.02</v>
      </c>
      <c r="J72" s="43">
        <v>116.5</v>
      </c>
      <c r="K72" s="44" t="s">
        <v>105</v>
      </c>
      <c r="L72" s="43">
        <v>47.35</v>
      </c>
    </row>
    <row r="73" spans="1:12" ht="15" x14ac:dyDescent="0.25">
      <c r="A73" s="23"/>
      <c r="B73" s="15"/>
      <c r="C73" s="11"/>
      <c r="D73" s="7" t="s">
        <v>28</v>
      </c>
      <c r="E73" s="42" t="s">
        <v>100</v>
      </c>
      <c r="F73" s="43" t="s">
        <v>102</v>
      </c>
      <c r="G73" s="43">
        <v>13.27</v>
      </c>
      <c r="H73" s="43">
        <v>29.62</v>
      </c>
      <c r="I73" s="43">
        <v>18.739999999999998</v>
      </c>
      <c r="J73" s="43">
        <v>393.26</v>
      </c>
      <c r="K73" s="44" t="s">
        <v>103</v>
      </c>
      <c r="L73" s="43">
        <v>83.07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0.08</v>
      </c>
      <c r="H75" s="43">
        <v>0.02</v>
      </c>
      <c r="I75" s="43">
        <v>9.84</v>
      </c>
      <c r="J75" s="60">
        <v>37.802231999999989</v>
      </c>
      <c r="K75" s="44" t="s">
        <v>62</v>
      </c>
      <c r="L75" s="43">
        <v>6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45</v>
      </c>
      <c r="G76" s="43">
        <v>2.98</v>
      </c>
      <c r="H76" s="43">
        <v>0.3</v>
      </c>
      <c r="I76" s="43">
        <v>21.11</v>
      </c>
      <c r="J76" s="43">
        <v>100.75545</v>
      </c>
      <c r="K76" s="44" t="s">
        <v>54</v>
      </c>
      <c r="L76" s="43">
        <v>7.2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25</v>
      </c>
      <c r="G77" s="43">
        <v>1.65</v>
      </c>
      <c r="H77" s="43">
        <v>0.3</v>
      </c>
      <c r="I77" s="43">
        <v>10.43</v>
      </c>
      <c r="J77" s="60">
        <v>48.344999999999999</v>
      </c>
      <c r="K77" s="44" t="s">
        <v>54</v>
      </c>
      <c r="L77" s="43">
        <v>4.63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F77+F75+F76+F73+F72+F71</f>
        <v>710</v>
      </c>
      <c r="G80" s="19">
        <f t="shared" ref="G80" si="33">SUM(G71:G79)</f>
        <v>20.419999999999998</v>
      </c>
      <c r="H80" s="19">
        <f t="shared" ref="H80" si="34">SUM(H71:H79)</f>
        <v>34.64</v>
      </c>
      <c r="I80" s="19">
        <f t="shared" ref="I80" si="35">SUM(I71:I79)</f>
        <v>76.609999999999985</v>
      </c>
      <c r="J80" s="19">
        <f t="shared" ref="J80:L80" si="36">SUM(J71:J79)</f>
        <v>705.062682</v>
      </c>
      <c r="K80" s="25"/>
      <c r="L80" s="19">
        <f t="shared" si="36"/>
        <v>171.72999999999996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1210</v>
      </c>
      <c r="G81" s="32">
        <f t="shared" ref="G81" si="37">G70+G80</f>
        <v>38.200000000000003</v>
      </c>
      <c r="H81" s="32">
        <f t="shared" ref="H81" si="38">H70+H80</f>
        <v>64.84</v>
      </c>
      <c r="I81" s="32">
        <f t="shared" ref="I81" si="39">I70+I80</f>
        <v>133.76</v>
      </c>
      <c r="J81" s="32">
        <f t="shared" ref="J81:L81" si="40">J70+J80</f>
        <v>1272.7613139999999</v>
      </c>
      <c r="K81" s="32"/>
      <c r="L81" s="32">
        <f t="shared" si="40"/>
        <v>294.38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39</v>
      </c>
      <c r="F82" s="40">
        <v>150</v>
      </c>
      <c r="G82" s="40">
        <v>5.3</v>
      </c>
      <c r="H82" s="40">
        <v>2.98</v>
      </c>
      <c r="I82" s="40">
        <v>34.11</v>
      </c>
      <c r="J82" s="40">
        <v>183.94017449999998</v>
      </c>
      <c r="K82" s="41" t="s">
        <v>40</v>
      </c>
      <c r="L82" s="40">
        <v>15.88</v>
      </c>
    </row>
    <row r="83" spans="1:12" ht="15" x14ac:dyDescent="0.25">
      <c r="A83" s="23"/>
      <c r="B83" s="15"/>
      <c r="C83" s="11"/>
      <c r="D83" s="54" t="s">
        <v>21</v>
      </c>
      <c r="E83" s="55" t="s">
        <v>52</v>
      </c>
      <c r="F83" s="56">
        <v>100</v>
      </c>
      <c r="G83" s="56">
        <v>14.83</v>
      </c>
      <c r="H83" s="56">
        <v>12.44</v>
      </c>
      <c r="I83" s="56">
        <v>9.2899999999999991</v>
      </c>
      <c r="J83" s="56">
        <v>208.69521</v>
      </c>
      <c r="K83" s="57" t="s">
        <v>51</v>
      </c>
      <c r="L83" s="56">
        <v>83.76</v>
      </c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0.23</v>
      </c>
      <c r="H84" s="43">
        <v>0.05</v>
      </c>
      <c r="I84" s="43">
        <v>14.68</v>
      </c>
      <c r="J84" s="43">
        <v>57.68</v>
      </c>
      <c r="K84" s="44" t="s">
        <v>70</v>
      </c>
      <c r="L84" s="43">
        <v>9.32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1.98</v>
      </c>
      <c r="H85" s="43">
        <v>0.2</v>
      </c>
      <c r="I85" s="43">
        <v>14.07</v>
      </c>
      <c r="J85" s="43">
        <v>67.170299999999997</v>
      </c>
      <c r="K85" s="44" t="s">
        <v>54</v>
      </c>
      <c r="L85" s="43">
        <v>4.8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 t="s">
        <v>54</v>
      </c>
      <c r="L86" s="43"/>
    </row>
    <row r="87" spans="1:12" ht="15" x14ac:dyDescent="0.25">
      <c r="A87" s="23"/>
      <c r="B87" s="15"/>
      <c r="C87" s="11"/>
      <c r="D87" s="7" t="s">
        <v>23</v>
      </c>
      <c r="E87" s="42" t="s">
        <v>50</v>
      </c>
      <c r="F87" s="43">
        <v>20</v>
      </c>
      <c r="G87" s="43">
        <v>1.32</v>
      </c>
      <c r="H87" s="43">
        <v>0.24</v>
      </c>
      <c r="I87" s="43">
        <v>8.34</v>
      </c>
      <c r="J87" s="60">
        <v>38.676000000000002</v>
      </c>
      <c r="K87" s="44" t="s">
        <v>54</v>
      </c>
      <c r="L87" s="43">
        <v>3.7</v>
      </c>
    </row>
    <row r="88" spans="1:12" ht="15" x14ac:dyDescent="0.25">
      <c r="A88" s="23"/>
      <c r="B88" s="15"/>
      <c r="C88" s="11"/>
      <c r="D88" s="54" t="s">
        <v>55</v>
      </c>
      <c r="E88" s="42" t="s">
        <v>106</v>
      </c>
      <c r="F88" s="43">
        <v>20</v>
      </c>
      <c r="G88" s="43">
        <v>0.19</v>
      </c>
      <c r="H88" s="43">
        <v>0.91</v>
      </c>
      <c r="I88" s="43">
        <v>1.43</v>
      </c>
      <c r="J88" s="60">
        <v>14.311174047835999</v>
      </c>
      <c r="K88" s="51" t="s">
        <v>56</v>
      </c>
      <c r="L88" s="43">
        <v>5.19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1">SUM(G82:G88)</f>
        <v>23.85</v>
      </c>
      <c r="H89" s="19">
        <f t="shared" ref="H89" si="42">SUM(H82:H88)</f>
        <v>16.82</v>
      </c>
      <c r="I89" s="19">
        <f t="shared" ref="I89" si="43">SUM(I82:I88)</f>
        <v>81.920000000000016</v>
      </c>
      <c r="J89" s="19">
        <f t="shared" ref="J89:L89" si="44">SUM(J82:J88)</f>
        <v>570.47285854783593</v>
      </c>
      <c r="K89" s="25"/>
      <c r="L89" s="19">
        <f t="shared" si="44"/>
        <v>122.65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5" t="s">
        <v>81</v>
      </c>
      <c r="F91" s="56">
        <v>200</v>
      </c>
      <c r="G91" s="56">
        <v>1.47</v>
      </c>
      <c r="H91" s="56">
        <v>2.41</v>
      </c>
      <c r="I91" s="56">
        <v>7.42</v>
      </c>
      <c r="J91" s="62">
        <v>122.8</v>
      </c>
      <c r="K91" s="57" t="s">
        <v>84</v>
      </c>
      <c r="L91" s="56">
        <v>39.950000000000003</v>
      </c>
    </row>
    <row r="92" spans="1:12" ht="15" x14ac:dyDescent="0.25">
      <c r="A92" s="23"/>
      <c r="B92" s="15"/>
      <c r="C92" s="11"/>
      <c r="D92" s="7" t="s">
        <v>28</v>
      </c>
      <c r="E92" s="42" t="s">
        <v>52</v>
      </c>
      <c r="F92" s="43">
        <v>100</v>
      </c>
      <c r="G92" s="43">
        <v>14.83</v>
      </c>
      <c r="H92" s="43">
        <v>12.44</v>
      </c>
      <c r="I92" s="43">
        <v>9.2899999999999991</v>
      </c>
      <c r="J92" s="60">
        <v>208.69521</v>
      </c>
      <c r="K92" s="44" t="s">
        <v>51</v>
      </c>
      <c r="L92" s="43">
        <v>83.76</v>
      </c>
    </row>
    <row r="93" spans="1:12" ht="15" x14ac:dyDescent="0.25">
      <c r="A93" s="23"/>
      <c r="B93" s="15"/>
      <c r="C93" s="11"/>
      <c r="D93" s="7" t="s">
        <v>29</v>
      </c>
      <c r="E93" s="42" t="s">
        <v>39</v>
      </c>
      <c r="F93" s="43">
        <v>150</v>
      </c>
      <c r="G93" s="43">
        <v>5.3</v>
      </c>
      <c r="H93" s="43">
        <v>2.98</v>
      </c>
      <c r="I93" s="43">
        <v>34.11</v>
      </c>
      <c r="J93" s="60">
        <v>183.94017449999998</v>
      </c>
      <c r="K93" s="44" t="s">
        <v>40</v>
      </c>
      <c r="L93" s="43">
        <v>15.88</v>
      </c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</v>
      </c>
      <c r="H94" s="43">
        <v>0</v>
      </c>
      <c r="I94" s="43">
        <v>6.77</v>
      </c>
      <c r="J94" s="60">
        <v>27.76</v>
      </c>
      <c r="K94" s="44" t="s">
        <v>74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2.64</v>
      </c>
      <c r="H95" s="43">
        <v>0.26</v>
      </c>
      <c r="I95" s="43">
        <v>18.760000000000002</v>
      </c>
      <c r="J95" s="60">
        <v>89.560399999999987</v>
      </c>
      <c r="K95" s="44" t="s">
        <v>54</v>
      </c>
      <c r="L95" s="43">
        <v>6.4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1.98</v>
      </c>
      <c r="H96" s="43">
        <v>0.36</v>
      </c>
      <c r="I96" s="43">
        <v>12.51</v>
      </c>
      <c r="J96" s="60">
        <v>58.013999999999996</v>
      </c>
      <c r="K96" s="44" t="s">
        <v>54</v>
      </c>
      <c r="L96" s="43">
        <v>5.55</v>
      </c>
    </row>
    <row r="97" spans="1:12" ht="15" x14ac:dyDescent="0.25">
      <c r="A97" s="23"/>
      <c r="B97" s="15"/>
      <c r="C97" s="11"/>
      <c r="D97" s="6" t="s">
        <v>55</v>
      </c>
      <c r="E97" s="42" t="s">
        <v>57</v>
      </c>
      <c r="F97" s="43">
        <v>20</v>
      </c>
      <c r="G97" s="43">
        <v>0.19</v>
      </c>
      <c r="H97" s="43">
        <v>0.91</v>
      </c>
      <c r="I97" s="43">
        <v>1.43</v>
      </c>
      <c r="J97" s="60">
        <v>14.311174047835999</v>
      </c>
      <c r="K97" s="44" t="s">
        <v>56</v>
      </c>
      <c r="L97" s="43">
        <v>5.19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5">SUM(G90:G98)</f>
        <v>26.410000000000004</v>
      </c>
      <c r="H99" s="19">
        <f t="shared" ref="H99" si="46">SUM(H90:H98)</f>
        <v>19.36</v>
      </c>
      <c r="I99" s="19">
        <f t="shared" ref="I99" si="47">SUM(I90:I98)</f>
        <v>90.29000000000002</v>
      </c>
      <c r="J99" s="19">
        <f t="shared" ref="J99:L99" si="48">SUM(J90:J98)</f>
        <v>705.08095854783585</v>
      </c>
      <c r="K99" s="25"/>
      <c r="L99" s="19">
        <f t="shared" si="48"/>
        <v>171.73000000000002</v>
      </c>
    </row>
    <row r="100" spans="1:12" ht="15.75" customHeight="1" x14ac:dyDescent="0.2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1260</v>
      </c>
      <c r="G100" s="32">
        <f t="shared" ref="G100" si="49">G89+G99</f>
        <v>50.260000000000005</v>
      </c>
      <c r="H100" s="32">
        <f t="shared" ref="H100" si="50">H89+H99</f>
        <v>36.18</v>
      </c>
      <c r="I100" s="32">
        <f t="shared" ref="I100" si="51">I89+I99</f>
        <v>172.21000000000004</v>
      </c>
      <c r="J100" s="32">
        <f t="shared" ref="J100:L100" si="52">J89+J99</f>
        <v>1275.5538170956718</v>
      </c>
      <c r="K100" s="32"/>
      <c r="L100" s="32">
        <f t="shared" si="52"/>
        <v>294.38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125</v>
      </c>
      <c r="F101" s="40">
        <v>150</v>
      </c>
      <c r="G101" s="40">
        <v>4.16</v>
      </c>
      <c r="H101" s="40">
        <v>5.89</v>
      </c>
      <c r="I101" s="40">
        <v>37.69</v>
      </c>
      <c r="J101" s="40">
        <v>220.92970519999997</v>
      </c>
      <c r="K101" s="41" t="s">
        <v>109</v>
      </c>
      <c r="L101" s="40">
        <v>25.33</v>
      </c>
    </row>
    <row r="102" spans="1:12" ht="15" x14ac:dyDescent="0.25">
      <c r="A102" s="23"/>
      <c r="B102" s="15"/>
      <c r="C102" s="11"/>
      <c r="D102" s="54" t="s">
        <v>21</v>
      </c>
      <c r="E102" s="42" t="s">
        <v>107</v>
      </c>
      <c r="F102" s="43">
        <v>90</v>
      </c>
      <c r="G102" s="43">
        <v>11.25</v>
      </c>
      <c r="H102" s="43">
        <v>18.670000000000002</v>
      </c>
      <c r="I102" s="43">
        <v>10.71</v>
      </c>
      <c r="J102" s="43">
        <v>256.115295</v>
      </c>
      <c r="K102" s="53" t="s">
        <v>51</v>
      </c>
      <c r="L102" s="43">
        <v>73.819999999999993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0.08</v>
      </c>
      <c r="H103" s="43">
        <v>0.02</v>
      </c>
      <c r="I103" s="43">
        <v>9.84</v>
      </c>
      <c r="J103" s="60">
        <v>37.799999999999997</v>
      </c>
      <c r="K103" s="44" t="s">
        <v>62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1.98</v>
      </c>
      <c r="H104" s="43">
        <v>0.2</v>
      </c>
      <c r="I104" s="43">
        <v>14.07</v>
      </c>
      <c r="J104" s="43">
        <v>67.170299999999997</v>
      </c>
      <c r="K104" s="44" t="s">
        <v>54</v>
      </c>
      <c r="L104" s="43">
        <v>4.8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4" t="s">
        <v>23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8.34</v>
      </c>
      <c r="J106" s="60">
        <v>38.676000000000002</v>
      </c>
      <c r="K106" s="44" t="s">
        <v>54</v>
      </c>
      <c r="L106" s="43">
        <v>3.7</v>
      </c>
    </row>
    <row r="107" spans="1:12" ht="15" x14ac:dyDescent="0.25">
      <c r="A107" s="23"/>
      <c r="B107" s="15"/>
      <c r="C107" s="11"/>
      <c r="D107" s="6" t="s">
        <v>55</v>
      </c>
      <c r="E107" s="42" t="s">
        <v>106</v>
      </c>
      <c r="F107" s="43">
        <v>30</v>
      </c>
      <c r="G107" s="43">
        <v>0.28999999999999998</v>
      </c>
      <c r="H107" s="43">
        <v>1.36</v>
      </c>
      <c r="I107" s="43">
        <v>2.15</v>
      </c>
      <c r="J107" s="60">
        <v>21.466761071753997</v>
      </c>
      <c r="K107" s="44" t="s">
        <v>56</v>
      </c>
      <c r="L107" s="43">
        <v>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540</v>
      </c>
      <c r="G108" s="19">
        <f>SUM(G101:G107)</f>
        <v>19.079999999999998</v>
      </c>
      <c r="H108" s="19">
        <f>SUM(H101:H107)</f>
        <v>26.38</v>
      </c>
      <c r="I108" s="19">
        <f>SUM(I101:I107)</f>
        <v>82.800000000000011</v>
      </c>
      <c r="J108" s="19">
        <f>SUM(J101:J107)</f>
        <v>642.15806127175404</v>
      </c>
      <c r="K108" s="25"/>
      <c r="L108" s="19">
        <v>122.65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96</v>
      </c>
      <c r="F110" s="43">
        <v>200</v>
      </c>
      <c r="G110" s="43">
        <v>4.82</v>
      </c>
      <c r="H110" s="43">
        <v>4.3899999999999997</v>
      </c>
      <c r="I110" s="43">
        <v>19.16</v>
      </c>
      <c r="J110" s="43">
        <v>131.24</v>
      </c>
      <c r="K110" s="44" t="s">
        <v>98</v>
      </c>
      <c r="L110" s="43">
        <v>47.42</v>
      </c>
    </row>
    <row r="111" spans="1:12" ht="15" x14ac:dyDescent="0.25">
      <c r="A111" s="23"/>
      <c r="B111" s="15"/>
      <c r="C111" s="11"/>
      <c r="D111" s="7" t="s">
        <v>28</v>
      </c>
      <c r="E111" s="42" t="s">
        <v>107</v>
      </c>
      <c r="F111" s="43">
        <v>90</v>
      </c>
      <c r="G111" s="43">
        <v>11.26</v>
      </c>
      <c r="H111" s="43">
        <v>18.68</v>
      </c>
      <c r="I111" s="43">
        <v>10.7</v>
      </c>
      <c r="J111" s="43">
        <v>256.12</v>
      </c>
      <c r="K111" s="44" t="s">
        <v>51</v>
      </c>
      <c r="L111" s="43">
        <v>73.819999999999993</v>
      </c>
    </row>
    <row r="112" spans="1:12" ht="15" x14ac:dyDescent="0.25">
      <c r="A112" s="23"/>
      <c r="B112" s="15"/>
      <c r="C112" s="11"/>
      <c r="D112" s="7" t="s">
        <v>29</v>
      </c>
      <c r="E112" s="42" t="s">
        <v>108</v>
      </c>
      <c r="F112" s="43">
        <v>150</v>
      </c>
      <c r="G112" s="43">
        <v>4.16</v>
      </c>
      <c r="H112" s="43">
        <v>5.89</v>
      </c>
      <c r="I112" s="43">
        <v>37.69</v>
      </c>
      <c r="J112" s="43">
        <v>220.92970519999997</v>
      </c>
      <c r="K112" s="44" t="s">
        <v>109</v>
      </c>
      <c r="L112" s="43">
        <v>25.33</v>
      </c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0.08</v>
      </c>
      <c r="H113" s="43">
        <v>0.02</v>
      </c>
      <c r="I113" s="43">
        <v>9.84</v>
      </c>
      <c r="J113" s="43">
        <v>37.799999999999997</v>
      </c>
      <c r="K113" s="44" t="s">
        <v>62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45</v>
      </c>
      <c r="G114" s="43">
        <v>2.98</v>
      </c>
      <c r="H114" s="43">
        <v>0.3</v>
      </c>
      <c r="I114" s="43">
        <v>21.11</v>
      </c>
      <c r="J114" s="43">
        <v>100.75545</v>
      </c>
      <c r="K114" s="44" t="s">
        <v>54</v>
      </c>
      <c r="L114" s="43">
        <v>7.2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25</v>
      </c>
      <c r="G115" s="43">
        <v>1.65</v>
      </c>
      <c r="H115" s="43">
        <v>0.3</v>
      </c>
      <c r="I115" s="43">
        <v>10.43</v>
      </c>
      <c r="J115" s="60">
        <v>48.344999999999999</v>
      </c>
      <c r="K115" s="44" t="s">
        <v>54</v>
      </c>
      <c r="L115" s="43">
        <v>4.63</v>
      </c>
    </row>
    <row r="116" spans="1:12" ht="15" x14ac:dyDescent="0.25">
      <c r="A116" s="23"/>
      <c r="B116" s="15"/>
      <c r="C116" s="11"/>
      <c r="D116" s="6" t="s">
        <v>55</v>
      </c>
      <c r="E116" s="42" t="s">
        <v>57</v>
      </c>
      <c r="F116" s="43">
        <v>20</v>
      </c>
      <c r="G116" s="43">
        <v>0.19</v>
      </c>
      <c r="H116" s="43">
        <v>0.91</v>
      </c>
      <c r="I116" s="43">
        <v>1.43</v>
      </c>
      <c r="J116" s="60">
        <v>14.311174047835999</v>
      </c>
      <c r="K116" s="44" t="s">
        <v>56</v>
      </c>
      <c r="L116" s="43">
        <v>3.33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>SUM(G110:G117)</f>
        <v>25.139999999999997</v>
      </c>
      <c r="H118" s="19">
        <f>SUM(H109:H117)</f>
        <v>30.490000000000002</v>
      </c>
      <c r="I118" s="19">
        <f>SUM(I109:I117)</f>
        <v>110.36000000000001</v>
      </c>
      <c r="J118" s="19">
        <f>SUM(J109:J117)</f>
        <v>809.50132924783588</v>
      </c>
      <c r="K118" s="25"/>
      <c r="L118" s="19">
        <f t="shared" ref="L118" si="53">SUM(L109:L117)</f>
        <v>171.73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1270</v>
      </c>
      <c r="G119" s="32">
        <f t="shared" ref="G119" si="54">G108+G118</f>
        <v>44.22</v>
      </c>
      <c r="H119" s="32">
        <f t="shared" ref="H119" si="55">H108+H118</f>
        <v>56.870000000000005</v>
      </c>
      <c r="I119" s="32">
        <f t="shared" ref="I119" si="56">I108+I118</f>
        <v>193.16000000000003</v>
      </c>
      <c r="J119" s="32">
        <f t="shared" ref="J119:L119" si="57">J108+J118</f>
        <v>1451.65939051959</v>
      </c>
      <c r="K119" s="32"/>
      <c r="L119" s="32">
        <f t="shared" si="57"/>
        <v>294.38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150</v>
      </c>
      <c r="G120" s="40">
        <v>3.11</v>
      </c>
      <c r="H120" s="40">
        <v>3.67</v>
      </c>
      <c r="I120" s="40">
        <v>22.07</v>
      </c>
      <c r="J120" s="40">
        <v>132.58571249999997</v>
      </c>
      <c r="K120" s="41" t="s">
        <v>61</v>
      </c>
      <c r="L120" s="40">
        <v>18.260000000000002</v>
      </c>
    </row>
    <row r="121" spans="1:12" ht="15" x14ac:dyDescent="0.25">
      <c r="A121" s="14"/>
      <c r="B121" s="15"/>
      <c r="C121" s="11"/>
      <c r="D121" s="54" t="s">
        <v>21</v>
      </c>
      <c r="E121" s="55" t="s">
        <v>110</v>
      </c>
      <c r="F121" s="56">
        <v>100</v>
      </c>
      <c r="G121" s="56">
        <v>8.15</v>
      </c>
      <c r="H121" s="56">
        <v>4.75</v>
      </c>
      <c r="I121" s="56">
        <v>9.52</v>
      </c>
      <c r="J121" s="56">
        <v>113.07</v>
      </c>
      <c r="K121" s="58" t="s">
        <v>111</v>
      </c>
      <c r="L121" s="56">
        <v>69.92</v>
      </c>
    </row>
    <row r="122" spans="1:12" ht="15" x14ac:dyDescent="0.25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2.84</v>
      </c>
      <c r="H122" s="43">
        <v>3.19</v>
      </c>
      <c r="I122" s="43">
        <v>95.89</v>
      </c>
      <c r="J122" s="43">
        <v>95.89</v>
      </c>
      <c r="K122" s="44" t="s">
        <v>92</v>
      </c>
      <c r="L122" s="43">
        <v>14.39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1.98</v>
      </c>
      <c r="H123" s="43">
        <v>0.2</v>
      </c>
      <c r="I123" s="43">
        <v>14.07</v>
      </c>
      <c r="J123" s="43">
        <v>67.170299999999997</v>
      </c>
      <c r="K123" s="44" t="s">
        <v>54</v>
      </c>
      <c r="L123" s="43">
        <v>4.8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51"/>
      <c r="L124" s="43"/>
    </row>
    <row r="125" spans="1:12" ht="15" x14ac:dyDescent="0.25">
      <c r="A125" s="14"/>
      <c r="B125" s="15"/>
      <c r="C125" s="11"/>
      <c r="D125" s="7" t="s">
        <v>23</v>
      </c>
      <c r="E125" s="42" t="s">
        <v>50</v>
      </c>
      <c r="F125" s="43">
        <v>20</v>
      </c>
      <c r="G125" s="43">
        <v>1.32</v>
      </c>
      <c r="H125" s="43">
        <v>0.24</v>
      </c>
      <c r="I125" s="43">
        <v>8.34</v>
      </c>
      <c r="J125" s="60">
        <v>38.676000000000002</v>
      </c>
      <c r="K125" s="44" t="s">
        <v>54</v>
      </c>
      <c r="L125" s="43">
        <v>3.7</v>
      </c>
    </row>
    <row r="126" spans="1:12" ht="15" x14ac:dyDescent="0.25">
      <c r="A126" s="14"/>
      <c r="B126" s="15"/>
      <c r="C126" s="11"/>
      <c r="D126" s="54" t="s">
        <v>26</v>
      </c>
      <c r="E126" s="42" t="s">
        <v>63</v>
      </c>
      <c r="F126" s="43" t="s">
        <v>64</v>
      </c>
      <c r="G126" s="43">
        <v>3.06</v>
      </c>
      <c r="H126" s="43">
        <v>0.18</v>
      </c>
      <c r="I126" s="43">
        <v>40.57</v>
      </c>
      <c r="J126" s="43">
        <v>152.12</v>
      </c>
      <c r="K126" s="51" t="s">
        <v>65</v>
      </c>
      <c r="L126" s="60">
        <v>11.58</v>
      </c>
    </row>
    <row r="127" spans="1:12" ht="15" x14ac:dyDescent="0.25">
      <c r="A127" s="14"/>
      <c r="B127" s="15"/>
      <c r="C127" s="11"/>
      <c r="D127" s="54"/>
      <c r="E127" s="42"/>
      <c r="F127" s="43"/>
      <c r="G127" s="43"/>
      <c r="H127" s="43"/>
      <c r="I127" s="43"/>
      <c r="J127" s="43"/>
      <c r="K127" s="59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SUM(F120:F127)</f>
        <v>500</v>
      </c>
      <c r="G128" s="19">
        <f>SUM(G120:G127)</f>
        <v>20.459999999999997</v>
      </c>
      <c r="H128" s="19">
        <f>SUM(H120:H127)</f>
        <v>12.229999999999999</v>
      </c>
      <c r="I128" s="19">
        <f>SUM(I120:I127)</f>
        <v>190.46</v>
      </c>
      <c r="J128" s="19">
        <v>599.52</v>
      </c>
      <c r="K128" s="25"/>
      <c r="L128" s="19">
        <f>SUM(L120:L127)</f>
        <v>122.65</v>
      </c>
    </row>
    <row r="129" spans="1:12" ht="15" x14ac:dyDescent="0.25">
      <c r="A129" s="13">
        <f>A120</f>
        <v>2</v>
      </c>
      <c r="B129" s="13">
        <f>B120</f>
        <v>2</v>
      </c>
      <c r="C129" s="10" t="s">
        <v>25</v>
      </c>
      <c r="D129" s="7" t="s">
        <v>26</v>
      </c>
      <c r="E129" s="42" t="s">
        <v>63</v>
      </c>
      <c r="F129" s="43" t="s">
        <v>64</v>
      </c>
      <c r="G129" s="43">
        <v>3.06</v>
      </c>
      <c r="H129" s="43">
        <v>0.18</v>
      </c>
      <c r="I129" s="43">
        <v>40.57</v>
      </c>
      <c r="J129" s="43">
        <v>152.12</v>
      </c>
      <c r="K129" s="44" t="s">
        <v>65</v>
      </c>
      <c r="L129" s="43">
        <v>11.58</v>
      </c>
    </row>
    <row r="130" spans="1:12" ht="15" x14ac:dyDescent="0.25">
      <c r="A130" s="14"/>
      <c r="B130" s="15"/>
      <c r="C130" s="11"/>
      <c r="D130" s="7" t="s">
        <v>27</v>
      </c>
      <c r="E130" s="55" t="s">
        <v>81</v>
      </c>
      <c r="F130" s="56">
        <v>200</v>
      </c>
      <c r="G130" s="56">
        <v>1.47</v>
      </c>
      <c r="H130" s="56">
        <v>2.41</v>
      </c>
      <c r="I130" s="56">
        <v>7.42</v>
      </c>
      <c r="J130" s="56">
        <v>122.8</v>
      </c>
      <c r="K130" s="58" t="s">
        <v>84</v>
      </c>
      <c r="L130" s="56">
        <v>40.14</v>
      </c>
    </row>
    <row r="131" spans="1:12" ht="15" x14ac:dyDescent="0.25">
      <c r="A131" s="14"/>
      <c r="B131" s="15"/>
      <c r="C131" s="11"/>
      <c r="D131" s="7" t="s">
        <v>28</v>
      </c>
      <c r="E131" s="42" t="s">
        <v>110</v>
      </c>
      <c r="F131" s="43" t="s">
        <v>83</v>
      </c>
      <c r="G131" s="43">
        <v>8.15</v>
      </c>
      <c r="H131" s="43">
        <v>4.75</v>
      </c>
      <c r="I131" s="43">
        <v>9.52</v>
      </c>
      <c r="J131" s="43">
        <v>113.07</v>
      </c>
      <c r="K131" s="44" t="s">
        <v>111</v>
      </c>
      <c r="L131" s="43">
        <v>69.92</v>
      </c>
    </row>
    <row r="132" spans="1:12" ht="15" x14ac:dyDescent="0.25">
      <c r="A132" s="14"/>
      <c r="B132" s="15"/>
      <c r="C132" s="11"/>
      <c r="D132" s="7" t="s">
        <v>29</v>
      </c>
      <c r="E132" s="42" t="s">
        <v>44</v>
      </c>
      <c r="F132" s="43">
        <v>150</v>
      </c>
      <c r="G132" s="43">
        <v>3.11</v>
      </c>
      <c r="H132" s="43">
        <v>3.67</v>
      </c>
      <c r="I132" s="43">
        <v>22.07</v>
      </c>
      <c r="J132" s="43">
        <v>132.58571249999997</v>
      </c>
      <c r="K132" s="44" t="s">
        <v>61</v>
      </c>
      <c r="L132" s="43">
        <v>18.260000000000002</v>
      </c>
    </row>
    <row r="133" spans="1:12" ht="15" x14ac:dyDescent="0.25">
      <c r="A133" s="14"/>
      <c r="B133" s="15"/>
      <c r="C133" s="11"/>
      <c r="D133" s="7" t="s">
        <v>30</v>
      </c>
      <c r="E133" s="42" t="s">
        <v>59</v>
      </c>
      <c r="F133" s="43">
        <v>200</v>
      </c>
      <c r="G133" s="43">
        <v>1</v>
      </c>
      <c r="H133" s="43">
        <v>0.2</v>
      </c>
      <c r="I133" s="43">
        <v>20.6</v>
      </c>
      <c r="J133" s="43">
        <v>86.48</v>
      </c>
      <c r="K133" s="44" t="s">
        <v>54</v>
      </c>
      <c r="L133" s="43">
        <v>20</v>
      </c>
    </row>
    <row r="134" spans="1:12" ht="15" x14ac:dyDescent="0.25">
      <c r="A134" s="14"/>
      <c r="B134" s="15"/>
      <c r="C134" s="11"/>
      <c r="D134" s="7" t="s">
        <v>31</v>
      </c>
      <c r="E134" s="42" t="s">
        <v>42</v>
      </c>
      <c r="F134" s="43">
        <v>45</v>
      </c>
      <c r="G134" s="43">
        <v>2.98</v>
      </c>
      <c r="H134" s="43">
        <v>0.3</v>
      </c>
      <c r="I134" s="43">
        <v>21.11</v>
      </c>
      <c r="J134" s="43">
        <v>100.75545</v>
      </c>
      <c r="K134" s="44" t="s">
        <v>54</v>
      </c>
      <c r="L134" s="43">
        <v>7.2</v>
      </c>
    </row>
    <row r="135" spans="1:12" ht="15" x14ac:dyDescent="0.25">
      <c r="A135" s="14"/>
      <c r="B135" s="15"/>
      <c r="C135" s="11"/>
      <c r="D135" s="7" t="s">
        <v>32</v>
      </c>
      <c r="E135" s="42" t="s">
        <v>50</v>
      </c>
      <c r="F135" s="43">
        <v>25</v>
      </c>
      <c r="G135" s="43">
        <v>1.65</v>
      </c>
      <c r="H135" s="43">
        <v>0.3</v>
      </c>
      <c r="I135" s="43">
        <v>10.43</v>
      </c>
      <c r="J135" s="60">
        <v>48.344999999999999</v>
      </c>
      <c r="K135" s="44" t="s">
        <v>54</v>
      </c>
      <c r="L135" s="43">
        <v>4.63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620</v>
      </c>
      <c r="G138" s="19">
        <f t="shared" ref="G138:I138" si="58">SUM(G129:G137)</f>
        <v>21.419999999999998</v>
      </c>
      <c r="H138" s="19">
        <f t="shared" si="58"/>
        <v>11.81</v>
      </c>
      <c r="I138" s="19">
        <f t="shared" si="58"/>
        <v>131.72</v>
      </c>
      <c r="J138" s="19">
        <f>SUM(J129:J137)</f>
        <v>756.15616250000005</v>
      </c>
      <c r="K138" s="25"/>
      <c r="L138" s="19">
        <f t="shared" ref="L138" si="59">SUM(L129:L137)</f>
        <v>171.73</v>
      </c>
    </row>
    <row r="139" spans="1:12" ht="15" x14ac:dyDescent="0.2">
      <c r="A139" s="33">
        <f>A120</f>
        <v>2</v>
      </c>
      <c r="B139" s="33">
        <f>B120</f>
        <v>2</v>
      </c>
      <c r="C139" s="70" t="s">
        <v>4</v>
      </c>
      <c r="D139" s="71"/>
      <c r="E139" s="31"/>
      <c r="F139" s="32">
        <f>F128+F138</f>
        <v>1120</v>
      </c>
      <c r="G139" s="32">
        <f t="shared" ref="G139" si="60">G128+G138</f>
        <v>41.879999999999995</v>
      </c>
      <c r="H139" s="32">
        <f t="shared" ref="H139" si="61">H128+H138</f>
        <v>24.04</v>
      </c>
      <c r="I139" s="32">
        <f t="shared" ref="I139" si="62">I128+I138</f>
        <v>322.18</v>
      </c>
      <c r="J139" s="32">
        <f t="shared" ref="J139:L139" si="63">J128+J138</f>
        <v>1355.6761624999999</v>
      </c>
      <c r="K139" s="32"/>
      <c r="L139" s="32">
        <f t="shared" si="63"/>
        <v>294.38</v>
      </c>
    </row>
    <row r="140" spans="1:12" ht="15" x14ac:dyDescent="0.25">
      <c r="A140" s="20">
        <v>2</v>
      </c>
      <c r="B140" s="64">
        <v>3</v>
      </c>
      <c r="C140" s="22" t="s">
        <v>20</v>
      </c>
      <c r="D140" s="5" t="s">
        <v>21</v>
      </c>
      <c r="E140" s="39" t="s">
        <v>67</v>
      </c>
      <c r="F140" s="40">
        <v>200</v>
      </c>
      <c r="G140" s="40">
        <v>32.11</v>
      </c>
      <c r="H140" s="40">
        <v>18.239999999999998</v>
      </c>
      <c r="I140" s="40">
        <v>25.51</v>
      </c>
      <c r="J140" s="40">
        <v>397.54166924999998</v>
      </c>
      <c r="K140" s="41" t="s">
        <v>69</v>
      </c>
      <c r="L140" s="40">
        <v>90.1</v>
      </c>
    </row>
    <row r="141" spans="1:12" ht="15" x14ac:dyDescent="0.25">
      <c r="A141" s="23"/>
      <c r="B141" s="15"/>
      <c r="C141" s="11"/>
      <c r="D141" s="54" t="s">
        <v>66</v>
      </c>
      <c r="E141" s="42" t="s">
        <v>45</v>
      </c>
      <c r="F141" s="43">
        <v>20</v>
      </c>
      <c r="G141" s="43">
        <v>1.44</v>
      </c>
      <c r="H141" s="43">
        <v>1.7</v>
      </c>
      <c r="I141" s="43">
        <v>11.1</v>
      </c>
      <c r="J141" s="43">
        <v>63.48</v>
      </c>
      <c r="K141" s="44" t="s">
        <v>54</v>
      </c>
      <c r="L141" s="43">
        <v>9.33</v>
      </c>
    </row>
    <row r="142" spans="1:12" ht="15" x14ac:dyDescent="0.25">
      <c r="A142" s="23"/>
      <c r="B142" s="15"/>
      <c r="C142" s="11"/>
      <c r="D142" s="7" t="s">
        <v>22</v>
      </c>
      <c r="E142" s="42" t="s">
        <v>78</v>
      </c>
      <c r="F142" s="43">
        <v>200</v>
      </c>
      <c r="G142" s="43">
        <v>2.92</v>
      </c>
      <c r="H142" s="43">
        <v>3.16</v>
      </c>
      <c r="I142" s="43">
        <v>14.44</v>
      </c>
      <c r="J142" s="43">
        <v>95.2</v>
      </c>
      <c r="K142" s="44" t="s">
        <v>80</v>
      </c>
      <c r="L142" s="43">
        <v>9</v>
      </c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42</v>
      </c>
      <c r="F143" s="43">
        <v>60</v>
      </c>
      <c r="G143" s="43">
        <v>3.97</v>
      </c>
      <c r="H143" s="43">
        <v>0.39</v>
      </c>
      <c r="I143" s="43">
        <v>28.14</v>
      </c>
      <c r="J143" s="43">
        <v>134.34059999999999</v>
      </c>
      <c r="K143" s="44" t="s">
        <v>54</v>
      </c>
      <c r="L143" s="43">
        <v>9.6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54" t="s">
        <v>23</v>
      </c>
      <c r="E145" s="42" t="s">
        <v>50</v>
      </c>
      <c r="F145" s="43">
        <v>25</v>
      </c>
      <c r="G145" s="43">
        <v>1.65</v>
      </c>
      <c r="H145" s="43">
        <v>0.3</v>
      </c>
      <c r="I145" s="43">
        <v>10.43</v>
      </c>
      <c r="J145" s="43">
        <v>48.35</v>
      </c>
      <c r="K145" s="44" t="s">
        <v>54</v>
      </c>
      <c r="L145" s="43">
        <v>4.62</v>
      </c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505</v>
      </c>
      <c r="G147" s="19">
        <f>SUM(G140:G146)</f>
        <v>42.089999999999996</v>
      </c>
      <c r="H147" s="19">
        <f>SUM(H140:H146)</f>
        <v>23.79</v>
      </c>
      <c r="I147" s="19">
        <f>SUM(I140:I146)</f>
        <v>89.62</v>
      </c>
      <c r="J147" s="19">
        <f>SUM(J140:J146)</f>
        <v>738.91226925000001</v>
      </c>
      <c r="K147" s="25"/>
      <c r="L147" s="19">
        <f t="shared" ref="L147" si="64">SUM(L140:L146)</f>
        <v>122.64999999999999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112</v>
      </c>
      <c r="F149" s="43">
        <v>200</v>
      </c>
      <c r="G149" s="43">
        <v>2.56</v>
      </c>
      <c r="H149" s="43">
        <v>2.93</v>
      </c>
      <c r="I149" s="43">
        <v>13.41</v>
      </c>
      <c r="J149" s="60">
        <v>89.073570000000004</v>
      </c>
      <c r="K149" s="44" t="s">
        <v>114</v>
      </c>
      <c r="L149" s="43">
        <v>48.97</v>
      </c>
    </row>
    <row r="150" spans="1:12" ht="15" x14ac:dyDescent="0.25">
      <c r="A150" s="23"/>
      <c r="B150" s="15"/>
      <c r="C150" s="11"/>
      <c r="D150" s="7" t="s">
        <v>28</v>
      </c>
      <c r="E150" s="42" t="s">
        <v>67</v>
      </c>
      <c r="F150" s="43">
        <v>200</v>
      </c>
      <c r="G150" s="43">
        <v>32.11</v>
      </c>
      <c r="H150" s="43">
        <v>18.239999999999998</v>
      </c>
      <c r="I150" s="43">
        <v>25.51</v>
      </c>
      <c r="J150" s="43">
        <v>397.54166924999998</v>
      </c>
      <c r="K150" s="44" t="s">
        <v>69</v>
      </c>
      <c r="L150" s="43">
        <v>90.1</v>
      </c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43</v>
      </c>
      <c r="F152" s="43">
        <v>200</v>
      </c>
      <c r="G152" s="43">
        <v>0.08</v>
      </c>
      <c r="H152" s="43">
        <v>0.02</v>
      </c>
      <c r="I152" s="43">
        <v>9.84</v>
      </c>
      <c r="J152" s="43">
        <v>37.799999999999997</v>
      </c>
      <c r="K152" s="44" t="s">
        <v>62</v>
      </c>
      <c r="L152" s="43">
        <v>6</v>
      </c>
    </row>
    <row r="153" spans="1:12" ht="15" x14ac:dyDescent="0.25">
      <c r="A153" s="23"/>
      <c r="B153" s="15"/>
      <c r="C153" s="11"/>
      <c r="D153" s="7" t="s">
        <v>31</v>
      </c>
      <c r="E153" s="42" t="s">
        <v>42</v>
      </c>
      <c r="F153" s="43">
        <v>45</v>
      </c>
      <c r="G153" s="43">
        <v>2.98</v>
      </c>
      <c r="H153" s="43">
        <v>0.3</v>
      </c>
      <c r="I153" s="43">
        <v>21.11</v>
      </c>
      <c r="J153" s="43">
        <v>100.75545</v>
      </c>
      <c r="K153" s="44" t="s">
        <v>54</v>
      </c>
      <c r="L153" s="43">
        <v>7.2</v>
      </c>
    </row>
    <row r="154" spans="1:12" ht="15" x14ac:dyDescent="0.25">
      <c r="A154" s="23"/>
      <c r="B154" s="15"/>
      <c r="C154" s="11"/>
      <c r="D154" s="7" t="s">
        <v>32</v>
      </c>
      <c r="E154" s="42" t="s">
        <v>50</v>
      </c>
      <c r="F154" s="43">
        <v>25</v>
      </c>
      <c r="G154" s="43">
        <v>1.65</v>
      </c>
      <c r="H154" s="43">
        <v>0.3</v>
      </c>
      <c r="I154" s="43">
        <v>10.43</v>
      </c>
      <c r="J154" s="60">
        <v>48.344999999999999</v>
      </c>
      <c r="K154" s="44" t="s">
        <v>54</v>
      </c>
      <c r="L154" s="43">
        <v>4.63</v>
      </c>
    </row>
    <row r="155" spans="1:12" ht="15" x14ac:dyDescent="0.25">
      <c r="A155" s="23"/>
      <c r="B155" s="15"/>
      <c r="C155" s="11"/>
      <c r="D155" s="6" t="s">
        <v>23</v>
      </c>
      <c r="E155" s="42" t="s">
        <v>113</v>
      </c>
      <c r="F155" s="43">
        <v>30</v>
      </c>
      <c r="G155" s="43">
        <v>2.57</v>
      </c>
      <c r="H155" s="43">
        <v>0.25</v>
      </c>
      <c r="I155" s="43">
        <v>16.97</v>
      </c>
      <c r="J155" s="60">
        <v>80.61051599999999</v>
      </c>
      <c r="K155" s="44" t="s">
        <v>115</v>
      </c>
      <c r="L155" s="43">
        <v>5.5</v>
      </c>
    </row>
    <row r="156" spans="1:12" ht="15" x14ac:dyDescent="0.25">
      <c r="A156" s="23"/>
      <c r="B156" s="15"/>
      <c r="C156" s="11"/>
      <c r="D156" s="6" t="s">
        <v>66</v>
      </c>
      <c r="E156" s="42" t="s">
        <v>45</v>
      </c>
      <c r="F156" s="43">
        <v>20</v>
      </c>
      <c r="G156" s="43">
        <v>1.44</v>
      </c>
      <c r="H156" s="43">
        <v>1.7</v>
      </c>
      <c r="I156" s="43">
        <v>11.1</v>
      </c>
      <c r="J156" s="43">
        <v>63.48</v>
      </c>
      <c r="K156" s="44" t="s">
        <v>54</v>
      </c>
      <c r="L156" s="43">
        <v>9.33</v>
      </c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720</v>
      </c>
      <c r="G157" s="19">
        <f t="shared" ref="G157:J157" si="65">SUM(G148:G156)</f>
        <v>43.389999999999993</v>
      </c>
      <c r="H157" s="19">
        <f t="shared" si="65"/>
        <v>23.74</v>
      </c>
      <c r="I157" s="19">
        <f t="shared" si="65"/>
        <v>108.37</v>
      </c>
      <c r="J157" s="19">
        <f t="shared" si="65"/>
        <v>817.60620525000002</v>
      </c>
      <c r="K157" s="25"/>
      <c r="L157" s="19">
        <f t="shared" ref="L157" si="66">SUM(L148:L156)</f>
        <v>171.73</v>
      </c>
    </row>
    <row r="158" spans="1:12" ht="15.75" thickBot="1" x14ac:dyDescent="0.25">
      <c r="A158" s="29">
        <f>A140</f>
        <v>2</v>
      </c>
      <c r="B158" s="30">
        <f>B140</f>
        <v>3</v>
      </c>
      <c r="C158" s="70" t="s">
        <v>4</v>
      </c>
      <c r="D158" s="71"/>
      <c r="E158" s="31"/>
      <c r="F158" s="32">
        <f>F147+F157</f>
        <v>1225</v>
      </c>
      <c r="G158" s="32">
        <f t="shared" ref="G158" si="67">G147+G157</f>
        <v>85.47999999999999</v>
      </c>
      <c r="H158" s="32">
        <f t="shared" ref="H158" si="68">H147+H157</f>
        <v>47.53</v>
      </c>
      <c r="I158" s="32">
        <f t="shared" ref="I158" si="69">I147+I157</f>
        <v>197.99</v>
      </c>
      <c r="J158" s="32">
        <f t="shared" ref="J158:L158" si="70">J147+J157</f>
        <v>1556.5184745000001</v>
      </c>
      <c r="K158" s="32"/>
      <c r="L158" s="32">
        <f t="shared" si="70"/>
        <v>294.38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39" t="s">
        <v>116</v>
      </c>
      <c r="F159" s="40">
        <v>150</v>
      </c>
      <c r="G159" s="40">
        <v>6.6</v>
      </c>
      <c r="H159" s="40">
        <v>4.3899999999999997</v>
      </c>
      <c r="I159" s="40">
        <v>34.520000000000003</v>
      </c>
      <c r="J159" s="40">
        <v>195.19216949999998</v>
      </c>
      <c r="K159" s="41" t="s">
        <v>117</v>
      </c>
      <c r="L159" s="40">
        <v>20.93</v>
      </c>
    </row>
    <row r="160" spans="1:12" ht="15" x14ac:dyDescent="0.25">
      <c r="A160" s="23"/>
      <c r="B160" s="15"/>
      <c r="C160" s="11"/>
      <c r="D160" s="6" t="s">
        <v>21</v>
      </c>
      <c r="E160" s="42" t="s">
        <v>107</v>
      </c>
      <c r="F160" s="43">
        <v>100</v>
      </c>
      <c r="G160" s="43">
        <v>12.51</v>
      </c>
      <c r="H160" s="43">
        <v>20.75</v>
      </c>
      <c r="I160" s="43">
        <v>11.89</v>
      </c>
      <c r="J160" s="43">
        <v>284.53766999999993</v>
      </c>
      <c r="K160" s="44" t="s">
        <v>51</v>
      </c>
      <c r="L160" s="43">
        <v>78.22</v>
      </c>
    </row>
    <row r="161" spans="1:12" ht="15" x14ac:dyDescent="0.25">
      <c r="A161" s="23"/>
      <c r="B161" s="15"/>
      <c r="C161" s="11"/>
      <c r="D161" s="7" t="s">
        <v>22</v>
      </c>
      <c r="E161" s="42" t="s">
        <v>46</v>
      </c>
      <c r="F161" s="43">
        <v>200</v>
      </c>
      <c r="G161" s="43">
        <v>0.23</v>
      </c>
      <c r="H161" s="43">
        <v>0.05</v>
      </c>
      <c r="I161" s="43">
        <v>14.68</v>
      </c>
      <c r="J161" s="43">
        <v>57.68</v>
      </c>
      <c r="K161" s="44" t="s">
        <v>70</v>
      </c>
      <c r="L161" s="60">
        <v>15</v>
      </c>
    </row>
    <row r="162" spans="1:12" ht="15" x14ac:dyDescent="0.25">
      <c r="A162" s="23"/>
      <c r="B162" s="15"/>
      <c r="C162" s="11"/>
      <c r="D162" s="7" t="s">
        <v>23</v>
      </c>
      <c r="E162" s="42" t="s">
        <v>42</v>
      </c>
      <c r="F162" s="43">
        <v>30</v>
      </c>
      <c r="G162" s="43">
        <v>1.98</v>
      </c>
      <c r="H162" s="43">
        <v>0.2</v>
      </c>
      <c r="I162" s="43">
        <v>14.07</v>
      </c>
      <c r="J162" s="43">
        <v>67.170299999999997</v>
      </c>
      <c r="K162" s="44" t="s">
        <v>54</v>
      </c>
      <c r="L162" s="60">
        <v>4.8</v>
      </c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60"/>
    </row>
    <row r="164" spans="1:12" ht="15" x14ac:dyDescent="0.25">
      <c r="A164" s="23"/>
      <c r="B164" s="15"/>
      <c r="C164" s="11"/>
      <c r="D164" s="54" t="s">
        <v>23</v>
      </c>
      <c r="E164" s="42" t="s">
        <v>50</v>
      </c>
      <c r="F164" s="43">
        <v>20</v>
      </c>
      <c r="G164" s="43">
        <v>1.32</v>
      </c>
      <c r="H164" s="43">
        <v>0.24</v>
      </c>
      <c r="I164" s="43">
        <v>8.34</v>
      </c>
      <c r="J164" s="43">
        <v>38.676000000000002</v>
      </c>
      <c r="K164" s="44" t="s">
        <v>54</v>
      </c>
      <c r="L164" s="60">
        <v>3.7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500</v>
      </c>
      <c r="G166" s="19">
        <f t="shared" ref="G166:J166" si="71">SUM(G159:G165)</f>
        <v>22.64</v>
      </c>
      <c r="H166" s="19">
        <f t="shared" si="71"/>
        <v>25.63</v>
      </c>
      <c r="I166" s="19">
        <f t="shared" si="71"/>
        <v>83.5</v>
      </c>
      <c r="J166" s="19">
        <f t="shared" si="71"/>
        <v>643.2561394999999</v>
      </c>
      <c r="K166" s="25"/>
      <c r="L166" s="19">
        <f t="shared" ref="L166" si="72">SUM(L159:L165)</f>
        <v>122.65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118</v>
      </c>
      <c r="F168" s="43">
        <v>200</v>
      </c>
      <c r="G168" s="43">
        <v>1.79</v>
      </c>
      <c r="H168" s="43">
        <v>4.3</v>
      </c>
      <c r="I168" s="43">
        <v>12.53</v>
      </c>
      <c r="J168" s="60">
        <v>94.144955999999993</v>
      </c>
      <c r="K168" s="44" t="s">
        <v>120</v>
      </c>
      <c r="L168" s="43">
        <v>36.25</v>
      </c>
    </row>
    <row r="169" spans="1:12" ht="15" x14ac:dyDescent="0.25">
      <c r="A169" s="23"/>
      <c r="B169" s="15"/>
      <c r="C169" s="11"/>
      <c r="D169" s="7" t="s">
        <v>28</v>
      </c>
      <c r="E169" s="42" t="s">
        <v>107</v>
      </c>
      <c r="F169" s="43">
        <v>100</v>
      </c>
      <c r="G169" s="43">
        <v>12.51</v>
      </c>
      <c r="H169" s="43">
        <v>20.75</v>
      </c>
      <c r="I169" s="43">
        <v>11.89</v>
      </c>
      <c r="J169" s="43">
        <v>284.53766999999993</v>
      </c>
      <c r="K169" s="44" t="s">
        <v>51</v>
      </c>
      <c r="L169" s="43">
        <v>78.22</v>
      </c>
    </row>
    <row r="170" spans="1:12" ht="15" x14ac:dyDescent="0.25">
      <c r="A170" s="23"/>
      <c r="B170" s="15"/>
      <c r="C170" s="11"/>
      <c r="D170" s="7" t="s">
        <v>29</v>
      </c>
      <c r="E170" s="42" t="s">
        <v>116</v>
      </c>
      <c r="F170" s="43">
        <v>150</v>
      </c>
      <c r="G170" s="43">
        <v>6.6</v>
      </c>
      <c r="H170" s="43">
        <v>4.3899999999999997</v>
      </c>
      <c r="I170" s="43">
        <v>34.520000000000003</v>
      </c>
      <c r="J170" s="43">
        <v>195.19216949999998</v>
      </c>
      <c r="K170" s="44" t="s">
        <v>117</v>
      </c>
      <c r="L170" s="43">
        <v>20.93</v>
      </c>
    </row>
    <row r="171" spans="1:12" ht="15" x14ac:dyDescent="0.25">
      <c r="A171" s="23"/>
      <c r="B171" s="15"/>
      <c r="C171" s="11"/>
      <c r="D171" s="7" t="s">
        <v>30</v>
      </c>
      <c r="E171" s="42" t="s">
        <v>119</v>
      </c>
      <c r="F171" s="43">
        <v>200</v>
      </c>
      <c r="G171" s="43">
        <v>1.02</v>
      </c>
      <c r="H171" s="43">
        <v>0.06</v>
      </c>
      <c r="I171" s="43">
        <v>23.18</v>
      </c>
      <c r="J171" s="60">
        <v>87.6</v>
      </c>
      <c r="K171" s="44" t="s">
        <v>53</v>
      </c>
      <c r="L171" s="43">
        <v>24.5</v>
      </c>
    </row>
    <row r="172" spans="1:12" ht="15" x14ac:dyDescent="0.25">
      <c r="A172" s="23"/>
      <c r="B172" s="15"/>
      <c r="C172" s="11"/>
      <c r="D172" s="7" t="s">
        <v>31</v>
      </c>
      <c r="E172" s="42" t="s">
        <v>42</v>
      </c>
      <c r="F172" s="43">
        <v>45</v>
      </c>
      <c r="G172" s="43">
        <v>2.98</v>
      </c>
      <c r="H172" s="43">
        <v>0.3</v>
      </c>
      <c r="I172" s="43">
        <v>21.11</v>
      </c>
      <c r="J172" s="43">
        <v>100.75545</v>
      </c>
      <c r="K172" s="44" t="s">
        <v>54</v>
      </c>
      <c r="L172" s="43">
        <v>7.2</v>
      </c>
    </row>
    <row r="173" spans="1:12" ht="15" x14ac:dyDescent="0.25">
      <c r="A173" s="23"/>
      <c r="B173" s="15"/>
      <c r="C173" s="11"/>
      <c r="D173" s="7" t="s">
        <v>32</v>
      </c>
      <c r="E173" s="42" t="s">
        <v>50</v>
      </c>
      <c r="F173" s="43">
        <v>25</v>
      </c>
      <c r="G173" s="43">
        <v>1.65</v>
      </c>
      <c r="H173" s="43">
        <v>0.3</v>
      </c>
      <c r="I173" s="43">
        <v>10.43</v>
      </c>
      <c r="J173" s="60">
        <v>48.344999999999999</v>
      </c>
      <c r="K173" s="44" t="s">
        <v>54</v>
      </c>
      <c r="L173" s="43">
        <v>4.63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720</v>
      </c>
      <c r="G176" s="19">
        <f t="shared" ref="G176:I176" si="73">SUM(G167:G175)</f>
        <v>26.549999999999997</v>
      </c>
      <c r="H176" s="19">
        <f t="shared" si="73"/>
        <v>30.1</v>
      </c>
      <c r="I176" s="65">
        <f t="shared" si="73"/>
        <v>113.66</v>
      </c>
      <c r="J176" s="19">
        <f>SUM(J167:J175)</f>
        <v>810.57524549999994</v>
      </c>
      <c r="K176" s="25"/>
      <c r="L176" s="19">
        <f t="shared" ref="L176" si="74">SUM(L167:L175)</f>
        <v>171.73</v>
      </c>
    </row>
    <row r="177" spans="1:12" ht="15.75" thickBot="1" x14ac:dyDescent="0.25">
      <c r="A177" s="29">
        <f>A159</f>
        <v>2</v>
      </c>
      <c r="B177" s="30">
        <f>B159</f>
        <v>4</v>
      </c>
      <c r="C177" s="70" t="s">
        <v>4</v>
      </c>
      <c r="D177" s="71"/>
      <c r="E177" s="31"/>
      <c r="F177" s="32">
        <f>F166+F176</f>
        <v>1220</v>
      </c>
      <c r="G177" s="32">
        <f t="shared" ref="G177" si="75">G166+G176</f>
        <v>49.19</v>
      </c>
      <c r="H177" s="32">
        <f t="shared" ref="H177" si="76">H166+H176</f>
        <v>55.730000000000004</v>
      </c>
      <c r="I177" s="66">
        <f t="shared" ref="I177" si="77">I166+I176</f>
        <v>197.16</v>
      </c>
      <c r="J177" s="32">
        <f t="shared" ref="J177:L177" si="78">J166+J176</f>
        <v>1453.831385</v>
      </c>
      <c r="K177" s="32"/>
      <c r="L177" s="32">
        <f t="shared" si="78"/>
        <v>294.38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39</v>
      </c>
      <c r="F178" s="40">
        <v>150</v>
      </c>
      <c r="G178" s="40">
        <v>5.3</v>
      </c>
      <c r="H178" s="40">
        <v>2.98</v>
      </c>
      <c r="I178" s="40">
        <v>34.11</v>
      </c>
      <c r="J178" s="40">
        <v>183.94017449999998</v>
      </c>
      <c r="K178" s="41" t="s">
        <v>40</v>
      </c>
      <c r="L178" s="40">
        <v>12.5</v>
      </c>
    </row>
    <row r="179" spans="1:12" ht="15" x14ac:dyDescent="0.25">
      <c r="A179" s="23"/>
      <c r="B179" s="15"/>
      <c r="C179" s="11"/>
      <c r="D179" s="54" t="s">
        <v>21</v>
      </c>
      <c r="E179" s="55" t="s">
        <v>121</v>
      </c>
      <c r="F179" s="56">
        <v>100</v>
      </c>
      <c r="G179" s="56">
        <v>20.27</v>
      </c>
      <c r="H179" s="56">
        <v>16.739999999999998</v>
      </c>
      <c r="I179" s="56">
        <v>6.03</v>
      </c>
      <c r="J179" s="56">
        <v>255.56472999999997</v>
      </c>
      <c r="K179" s="57" t="s">
        <v>123</v>
      </c>
      <c r="L179" s="56">
        <v>93.24</v>
      </c>
    </row>
    <row r="180" spans="1:12" ht="15" x14ac:dyDescent="0.25">
      <c r="A180" s="23"/>
      <c r="B180" s="15"/>
      <c r="C180" s="11"/>
      <c r="D180" s="7" t="s">
        <v>22</v>
      </c>
      <c r="E180" s="42" t="s">
        <v>122</v>
      </c>
      <c r="F180" s="43">
        <v>200</v>
      </c>
      <c r="G180" s="43">
        <v>3.64</v>
      </c>
      <c r="H180" s="43">
        <v>3.34</v>
      </c>
      <c r="I180" s="43">
        <v>24.1</v>
      </c>
      <c r="J180" s="43">
        <v>134.77000000000001</v>
      </c>
      <c r="K180" s="44" t="s">
        <v>124</v>
      </c>
      <c r="L180" s="43">
        <v>5.08</v>
      </c>
    </row>
    <row r="181" spans="1:12" ht="15" x14ac:dyDescent="0.25">
      <c r="A181" s="23"/>
      <c r="B181" s="15"/>
      <c r="C181" s="11"/>
      <c r="D181" s="7" t="s">
        <v>23</v>
      </c>
      <c r="E181" s="42" t="s">
        <v>42</v>
      </c>
      <c r="F181" s="43">
        <v>45</v>
      </c>
      <c r="G181" s="43">
        <v>2.98</v>
      </c>
      <c r="H181" s="43">
        <v>0.3</v>
      </c>
      <c r="I181" s="43">
        <v>21.11</v>
      </c>
      <c r="J181" s="43">
        <v>100.75545</v>
      </c>
      <c r="K181" s="44" t="s">
        <v>54</v>
      </c>
      <c r="L181" s="43">
        <v>7.2</v>
      </c>
    </row>
    <row r="182" spans="1:12" ht="15" x14ac:dyDescent="0.2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54" t="s">
        <v>23</v>
      </c>
      <c r="E183" s="42" t="s">
        <v>50</v>
      </c>
      <c r="F183" s="43">
        <v>25</v>
      </c>
      <c r="G183" s="43">
        <v>1.65</v>
      </c>
      <c r="H183" s="43">
        <v>0.3</v>
      </c>
      <c r="I183" s="43">
        <v>10.43</v>
      </c>
      <c r="J183" s="60">
        <v>48.344999999999999</v>
      </c>
      <c r="K183" s="44" t="s">
        <v>54</v>
      </c>
      <c r="L183" s="43">
        <v>4.63</v>
      </c>
    </row>
    <row r="184" spans="1:12" ht="15" x14ac:dyDescent="0.25">
      <c r="A184" s="23"/>
      <c r="B184" s="15"/>
      <c r="C184" s="11"/>
      <c r="D184" s="54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F183+F181+F180+F179+F178</f>
        <v>520</v>
      </c>
      <c r="G185" s="19">
        <f t="shared" ref="G185:I185" si="79">SUM(G178:G184)</f>
        <v>33.839999999999996</v>
      </c>
      <c r="H185" s="19">
        <f t="shared" si="79"/>
        <v>23.66</v>
      </c>
      <c r="I185" s="19">
        <f t="shared" si="79"/>
        <v>95.78</v>
      </c>
      <c r="J185" s="19">
        <v>726.38</v>
      </c>
      <c r="K185" s="25"/>
      <c r="L185" s="19">
        <f t="shared" ref="L185" si="80">SUM(L178:L184)</f>
        <v>122.64999999999999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>
        <f>SUM(J178:J183)</f>
        <v>723.37535449999996</v>
      </c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55" t="s">
        <v>86</v>
      </c>
      <c r="F187" s="56">
        <v>200</v>
      </c>
      <c r="G187" s="56">
        <v>1.71</v>
      </c>
      <c r="H187" s="56">
        <v>4.2</v>
      </c>
      <c r="I187" s="56">
        <v>10.17</v>
      </c>
      <c r="J187" s="62">
        <v>82.065685999999985</v>
      </c>
      <c r="K187" s="57" t="s">
        <v>87</v>
      </c>
      <c r="L187" s="56">
        <v>44.16</v>
      </c>
    </row>
    <row r="188" spans="1:12" ht="15" x14ac:dyDescent="0.25">
      <c r="A188" s="23"/>
      <c r="B188" s="15"/>
      <c r="C188" s="11"/>
      <c r="D188" s="7" t="s">
        <v>28</v>
      </c>
      <c r="E188" s="42" t="s">
        <v>121</v>
      </c>
      <c r="F188" s="43">
        <v>100</v>
      </c>
      <c r="G188" s="43">
        <v>20.27</v>
      </c>
      <c r="H188" s="43">
        <v>16.739999999999998</v>
      </c>
      <c r="I188" s="43">
        <v>6.03</v>
      </c>
      <c r="J188" s="43">
        <v>255.56472999999997</v>
      </c>
      <c r="K188" s="44" t="s">
        <v>123</v>
      </c>
      <c r="L188" s="43">
        <v>93.24</v>
      </c>
    </row>
    <row r="189" spans="1:12" ht="15" x14ac:dyDescent="0.25">
      <c r="A189" s="23"/>
      <c r="B189" s="15"/>
      <c r="C189" s="11"/>
      <c r="D189" s="7" t="s">
        <v>29</v>
      </c>
      <c r="E189" s="42" t="s">
        <v>39</v>
      </c>
      <c r="F189" s="43">
        <v>150</v>
      </c>
      <c r="G189" s="43">
        <v>5.3</v>
      </c>
      <c r="H189" s="43">
        <v>2.98</v>
      </c>
      <c r="I189" s="43">
        <v>34.11</v>
      </c>
      <c r="J189" s="43">
        <v>183.94017449999998</v>
      </c>
      <c r="K189" s="44" t="s">
        <v>40</v>
      </c>
      <c r="L189" s="43">
        <v>12.5</v>
      </c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43">
        <v>200</v>
      </c>
      <c r="G190" s="43">
        <v>0.08</v>
      </c>
      <c r="H190" s="43">
        <v>0.02</v>
      </c>
      <c r="I190" s="43">
        <v>9.84</v>
      </c>
      <c r="J190" s="60">
        <v>37.802231999999989</v>
      </c>
      <c r="K190" s="44" t="s">
        <v>62</v>
      </c>
      <c r="L190" s="43">
        <v>10</v>
      </c>
    </row>
    <row r="191" spans="1:12" ht="15" x14ac:dyDescent="0.25">
      <c r="A191" s="23"/>
      <c r="B191" s="15"/>
      <c r="C191" s="11"/>
      <c r="D191" s="7" t="s">
        <v>31</v>
      </c>
      <c r="E191" s="42" t="s">
        <v>42</v>
      </c>
      <c r="F191" s="43">
        <v>45</v>
      </c>
      <c r="G191" s="43">
        <v>2.98</v>
      </c>
      <c r="H191" s="43">
        <v>0.3</v>
      </c>
      <c r="I191" s="43">
        <v>21.11</v>
      </c>
      <c r="J191" s="43">
        <v>100.75545</v>
      </c>
      <c r="K191" s="44" t="s">
        <v>54</v>
      </c>
      <c r="L191" s="43">
        <v>7.2</v>
      </c>
    </row>
    <row r="192" spans="1:12" ht="15" x14ac:dyDescent="0.25">
      <c r="A192" s="23"/>
      <c r="B192" s="15"/>
      <c r="C192" s="11"/>
      <c r="D192" s="7" t="s">
        <v>32</v>
      </c>
      <c r="E192" s="42" t="s">
        <v>50</v>
      </c>
      <c r="F192" s="43">
        <v>25</v>
      </c>
      <c r="G192" s="43">
        <v>1.65</v>
      </c>
      <c r="H192" s="43">
        <v>0.3</v>
      </c>
      <c r="I192" s="43">
        <v>10.43</v>
      </c>
      <c r="J192" s="60">
        <v>48.344999999999999</v>
      </c>
      <c r="K192" s="44" t="s">
        <v>54</v>
      </c>
      <c r="L192" s="43">
        <v>4.63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720</v>
      </c>
      <c r="G195" s="19">
        <f>SUM(G186:G194)</f>
        <v>31.99</v>
      </c>
      <c r="H195" s="19">
        <f>SUM(H186:H194)</f>
        <v>24.54</v>
      </c>
      <c r="I195" s="19">
        <f>SUM(I186:I194)</f>
        <v>91.69</v>
      </c>
      <c r="J195" s="65">
        <f>SUM(J187:J194)</f>
        <v>708.47327250000001</v>
      </c>
      <c r="K195" s="25"/>
      <c r="L195" s="19">
        <f t="shared" ref="L195" si="81">SUM(L186:L194)</f>
        <v>171.72999999999996</v>
      </c>
    </row>
    <row r="196" spans="1:12" ht="15" x14ac:dyDescent="0.2">
      <c r="A196" s="29">
        <f>A178</f>
        <v>2</v>
      </c>
      <c r="B196" s="30">
        <f>B178</f>
        <v>5</v>
      </c>
      <c r="C196" s="70" t="s">
        <v>4</v>
      </c>
      <c r="D196" s="71"/>
      <c r="E196" s="31"/>
      <c r="F196" s="32">
        <f>F185+F195</f>
        <v>1240</v>
      </c>
      <c r="G196" s="32">
        <f t="shared" ref="G196" si="82">G185+G195</f>
        <v>65.83</v>
      </c>
      <c r="H196" s="32">
        <f t="shared" ref="H196" si="83">H185+H195</f>
        <v>48.2</v>
      </c>
      <c r="I196" s="32">
        <f t="shared" ref="I196" si="84">I185+I195</f>
        <v>187.47</v>
      </c>
      <c r="J196" s="32">
        <f t="shared" ref="J196:L196" si="85">J185+J195</f>
        <v>1434.8532725</v>
      </c>
      <c r="K196" s="32"/>
      <c r="L196" s="32">
        <f t="shared" si="85"/>
        <v>294.37999999999994</v>
      </c>
    </row>
    <row r="197" spans="1:12" x14ac:dyDescent="0.2">
      <c r="A197" s="27"/>
      <c r="B197" s="28"/>
      <c r="C197" s="72" t="s">
        <v>5</v>
      </c>
      <c r="D197" s="72"/>
      <c r="E197" s="72"/>
      <c r="F197" s="34">
        <f>(F24+F43+F62+F81+F100+F119+F139+F158+F177+F196)/(IF(F24=0,0,1)+IF(F43=0,0,1)+IF(F62=0,0,1)+IF(F81=0,0,1)+IF(F100=0,0,1)+IF(F119=0,0,1)+IF(F139=0,0,1)+IF(F158=0,0,1)+IF(F177=0,0,1)+IF(F196=0,0,1))</f>
        <v>1219.5</v>
      </c>
      <c r="G197" s="61">
        <f t="shared" ref="G197:J197" si="86">(G24+G43+G62+G81+G100+G119+G139+G158+G177+G196)/(IF(G24=0,0,1)+IF(G43=0,0,1)+IF(G62=0,0,1)+IF(G81=0,0,1)+IF(G100=0,0,1)+IF(G119=0,0,1)+IF(G139=0,0,1)+IF(G158=0,0,1)+IF(G177=0,0,1)+IF(G196=0,0,1))</f>
        <v>51.653999999999996</v>
      </c>
      <c r="H197" s="61">
        <f t="shared" si="86"/>
        <v>46.687000000000005</v>
      </c>
      <c r="I197" s="34">
        <f t="shared" si="86"/>
        <v>197.77700000000002</v>
      </c>
      <c r="J197" s="34">
        <f t="shared" si="86"/>
        <v>1392.3851654115263</v>
      </c>
      <c r="K197" s="34"/>
      <c r="L197" s="34">
        <f t="shared" ref="L197" si="87">(L24+L43+L62+L81+L100+L119+L139+L158+L177+L196)/(IF(L24=0,0,1)+IF(L43=0,0,1)+IF(L62=0,0,1)+IF(L81=0,0,1)+IF(L100=0,0,1)+IF(L119=0,0,1)+IF(L139=0,0,1)+IF(L158=0,0,1)+IF(L177=0,0,1)+IF(L196=0,0,1))</f>
        <v>294.38000000000005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2026-04-29T11:41:38Z</cp:lastPrinted>
  <dcterms:created xsi:type="dcterms:W3CDTF">2022-05-16T14:23:56Z</dcterms:created>
  <dcterms:modified xsi:type="dcterms:W3CDTF">2026-04-29T11:41:43Z</dcterms:modified>
</cp:coreProperties>
</file>